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60" windowWidth="21840" windowHeight="12045" tabRatio="951"/>
  </bookViews>
  <sheets>
    <sheet name="ПФХД стр.1" sheetId="1" r:id="rId1"/>
    <sheet name="ПФХД стр.2" sheetId="22" r:id="rId2"/>
    <sheet name="ПФХД стр.3" sheetId="23" r:id="rId3"/>
    <sheet name="ПФХД стр.4" sheetId="24" r:id="rId4"/>
    <sheet name="ПФХД стр.5" sheetId="25" r:id="rId5"/>
    <sheet name="ПФХД стр.6" sheetId="26" r:id="rId6"/>
  </sheets>
  <definedNames>
    <definedName name="_xlnm.Print_Area" localSheetId="0">'ПФХД стр.1'!$A$1:$AS$78</definedName>
    <definedName name="_xlnm.Print_Area" localSheetId="1">'ПФХД стр.2'!$A$1:$AS$131</definedName>
    <definedName name="_xlnm.Print_Area" localSheetId="2">'ПФХД стр.3'!$A$133:$AS$179</definedName>
    <definedName name="_xlnm.Print_Area" localSheetId="3">'ПФХД стр.4'!$A$182:$AS$228</definedName>
    <definedName name="_xlnm.Print_Area" localSheetId="4">'ПФХД стр.5'!$A$232:$AU$249</definedName>
    <definedName name="_xlnm.Print_Area" localSheetId="5">'ПФХД стр.6'!$A$1:$AS$278</definedName>
  </definedNames>
  <calcPr calcId="145621"/>
</workbook>
</file>

<file path=xl/calcChain.xml><?xml version="1.0" encoding="utf-8"?>
<calcChain xmlns="http://schemas.openxmlformats.org/spreadsheetml/2006/main">
  <c r="Z125" i="22" l="1"/>
  <c r="Z96" i="22"/>
  <c r="AL123" i="22" l="1"/>
  <c r="AL125" i="22"/>
  <c r="U125" i="22" l="1"/>
  <c r="U93" i="22"/>
  <c r="U111" i="22" l="1"/>
  <c r="U107" i="22"/>
  <c r="Z222" i="24" l="1"/>
  <c r="P213" i="24"/>
  <c r="Z173" i="23"/>
  <c r="P164" i="23"/>
  <c r="P228" i="26" l="1"/>
  <c r="P227" i="26"/>
  <c r="AP226" i="26"/>
  <c r="AL226" i="26"/>
  <c r="AH226" i="26"/>
  <c r="AD226" i="26"/>
  <c r="Z226" i="26"/>
  <c r="U226" i="26"/>
  <c r="P225" i="26"/>
  <c r="P224" i="26"/>
  <c r="P223" i="26"/>
  <c r="P222" i="26"/>
  <c r="AP221" i="26"/>
  <c r="AL221" i="26"/>
  <c r="AH221" i="26"/>
  <c r="AD221" i="26"/>
  <c r="Z221" i="26"/>
  <c r="U221" i="26"/>
  <c r="P220" i="26"/>
  <c r="P219" i="26"/>
  <c r="AP218" i="26"/>
  <c r="AL218" i="26"/>
  <c r="AH218" i="26"/>
  <c r="AD218" i="26"/>
  <c r="Z218" i="26"/>
  <c r="U218" i="26"/>
  <c r="P217" i="26"/>
  <c r="P216" i="26"/>
  <c r="P215" i="26"/>
  <c r="P214" i="26"/>
  <c r="AP213" i="26"/>
  <c r="AL213" i="26"/>
  <c r="AH213" i="26"/>
  <c r="AD213" i="26"/>
  <c r="Z213" i="26"/>
  <c r="U213" i="26"/>
  <c r="P212" i="26"/>
  <c r="P211" i="26"/>
  <c r="P210" i="26"/>
  <c r="P209" i="26"/>
  <c r="P208" i="26"/>
  <c r="P207" i="26"/>
  <c r="AP206" i="26"/>
  <c r="AP204" i="26" s="1"/>
  <c r="AP203" i="26" s="1"/>
  <c r="AL206" i="26"/>
  <c r="AH206" i="26"/>
  <c r="AH204" i="26" s="1"/>
  <c r="AH203" i="26" s="1"/>
  <c r="AD206" i="26"/>
  <c r="AD204" i="26" s="1"/>
  <c r="AD203" i="26" s="1"/>
  <c r="Z206" i="26"/>
  <c r="Z204" i="26" s="1"/>
  <c r="Z203" i="26" s="1"/>
  <c r="U206" i="26"/>
  <c r="P205" i="26"/>
  <c r="AL204" i="26"/>
  <c r="AL203" i="26" s="1"/>
  <c r="U204" i="26"/>
  <c r="U203" i="26" s="1"/>
  <c r="P203" i="26" s="1"/>
  <c r="P202" i="26"/>
  <c r="P200" i="26"/>
  <c r="AL199" i="26"/>
  <c r="P198" i="26"/>
  <c r="P197" i="26"/>
  <c r="P196" i="26"/>
  <c r="P195" i="26"/>
  <c r="P194" i="26"/>
  <c r="P192" i="26"/>
  <c r="P191" i="26" s="1"/>
  <c r="AP191" i="26"/>
  <c r="AP188" i="26" s="1"/>
  <c r="AL191" i="26"/>
  <c r="AH191" i="26"/>
  <c r="U191" i="26"/>
  <c r="U188" i="26" s="1"/>
  <c r="P189" i="26"/>
  <c r="AL188" i="26"/>
  <c r="AH188" i="26"/>
  <c r="AD188" i="26"/>
  <c r="Z188" i="26"/>
  <c r="P179" i="26"/>
  <c r="P178" i="26"/>
  <c r="AP177" i="26"/>
  <c r="AL177" i="26"/>
  <c r="AH177" i="26"/>
  <c r="AD177" i="26"/>
  <c r="Z177" i="26"/>
  <c r="U177" i="26"/>
  <c r="P176" i="26"/>
  <c r="P175" i="26"/>
  <c r="P174" i="26"/>
  <c r="P173" i="26"/>
  <c r="AP172" i="26"/>
  <c r="AL172" i="26"/>
  <c r="AH172" i="26"/>
  <c r="AD172" i="26"/>
  <c r="Z172" i="26"/>
  <c r="U172" i="26"/>
  <c r="P171" i="26"/>
  <c r="P170" i="26"/>
  <c r="AP169" i="26"/>
  <c r="AL169" i="26"/>
  <c r="AH169" i="26"/>
  <c r="AD169" i="26"/>
  <c r="Z169" i="26"/>
  <c r="U169" i="26"/>
  <c r="P168" i="26"/>
  <c r="P167" i="26"/>
  <c r="P166" i="26"/>
  <c r="P165" i="26"/>
  <c r="AP164" i="26"/>
  <c r="AL164" i="26"/>
  <c r="AH164" i="26"/>
  <c r="AD164" i="26"/>
  <c r="Z164" i="26"/>
  <c r="U164" i="26"/>
  <c r="P163" i="26"/>
  <c r="P162" i="26"/>
  <c r="P161" i="26"/>
  <c r="P160" i="26"/>
  <c r="P159" i="26"/>
  <c r="P158" i="26"/>
  <c r="AP157" i="26"/>
  <c r="AP155" i="26" s="1"/>
  <c r="AP154" i="26" s="1"/>
  <c r="AL157" i="26"/>
  <c r="AL155" i="26" s="1"/>
  <c r="AL154" i="26" s="1"/>
  <c r="AH157" i="26"/>
  <c r="AH155" i="26" s="1"/>
  <c r="AH154" i="26" s="1"/>
  <c r="AD157" i="26"/>
  <c r="Z157" i="26"/>
  <c r="Z155" i="26" s="1"/>
  <c r="Z154" i="26" s="1"/>
  <c r="U157" i="26"/>
  <c r="U155" i="26" s="1"/>
  <c r="U154" i="26" s="1"/>
  <c r="P156" i="26"/>
  <c r="AD155" i="26"/>
  <c r="P153" i="26"/>
  <c r="P151" i="26"/>
  <c r="P150" i="26" s="1"/>
  <c r="AL150" i="26"/>
  <c r="P149" i="26"/>
  <c r="P148" i="26"/>
  <c r="P147" i="26"/>
  <c r="P146" i="26"/>
  <c r="P145" i="26"/>
  <c r="P143" i="26"/>
  <c r="P142" i="26" s="1"/>
  <c r="AP142" i="26"/>
  <c r="AP139" i="26" s="1"/>
  <c r="AL142" i="26"/>
  <c r="AH142" i="26"/>
  <c r="AH139" i="26" s="1"/>
  <c r="U142" i="26"/>
  <c r="U139" i="26" s="1"/>
  <c r="P140" i="26"/>
  <c r="AL139" i="26"/>
  <c r="AD139" i="26"/>
  <c r="Z139" i="26"/>
  <c r="P131" i="26"/>
  <c r="P130" i="26"/>
  <c r="P129" i="26"/>
  <c r="AP128" i="26"/>
  <c r="AL128" i="26"/>
  <c r="AH128" i="26"/>
  <c r="AD128" i="26"/>
  <c r="Z128" i="26"/>
  <c r="U128" i="26"/>
  <c r="P127" i="26"/>
  <c r="P126" i="26"/>
  <c r="P125" i="26"/>
  <c r="P124" i="26"/>
  <c r="AP123" i="26"/>
  <c r="AL123" i="26"/>
  <c r="AH123" i="26"/>
  <c r="AD123" i="26"/>
  <c r="Z123" i="26"/>
  <c r="U123" i="26"/>
  <c r="P123" i="26" s="1"/>
  <c r="P122" i="26"/>
  <c r="P121" i="26"/>
  <c r="AP120" i="26"/>
  <c r="AL120" i="26"/>
  <c r="AH120" i="26"/>
  <c r="AD120" i="26"/>
  <c r="Z120" i="26"/>
  <c r="U120" i="26"/>
  <c r="P120" i="26" s="1"/>
  <c r="P119" i="26"/>
  <c r="P118" i="26"/>
  <c r="P117" i="26"/>
  <c r="P116" i="26"/>
  <c r="AP115" i="26"/>
  <c r="AL115" i="26"/>
  <c r="AH115" i="26"/>
  <c r="AD115" i="26"/>
  <c r="Z115" i="26"/>
  <c r="U115" i="26"/>
  <c r="P114" i="26"/>
  <c r="P113" i="26"/>
  <c r="P112" i="26"/>
  <c r="P111" i="26"/>
  <c r="P110" i="26"/>
  <c r="P109" i="26"/>
  <c r="AP108" i="26"/>
  <c r="AP106" i="26" s="1"/>
  <c r="AL108" i="26"/>
  <c r="AH108" i="26"/>
  <c r="AH106" i="26" s="1"/>
  <c r="AH105" i="26" s="1"/>
  <c r="AD108" i="26"/>
  <c r="AD106" i="26" s="1"/>
  <c r="AD105" i="26" s="1"/>
  <c r="Z108" i="26"/>
  <c r="U108" i="26"/>
  <c r="P107" i="26"/>
  <c r="AL106" i="26"/>
  <c r="AL105" i="26" s="1"/>
  <c r="Z106" i="26"/>
  <c r="Z105" i="26" s="1"/>
  <c r="U106" i="26"/>
  <c r="U105" i="26" s="1"/>
  <c r="P104" i="26"/>
  <c r="P102" i="26"/>
  <c r="AL101" i="26"/>
  <c r="P100" i="26"/>
  <c r="P99" i="26"/>
  <c r="P98" i="26"/>
  <c r="P97" i="26"/>
  <c r="P96" i="26"/>
  <c r="P94" i="26"/>
  <c r="P93" i="26" s="1"/>
  <c r="AP93" i="26"/>
  <c r="AP90" i="26" s="1"/>
  <c r="AL93" i="26"/>
  <c r="AH93" i="26"/>
  <c r="U93" i="26"/>
  <c r="U90" i="26" s="1"/>
  <c r="U132" i="26" s="1"/>
  <c r="P91" i="26"/>
  <c r="AL90" i="26"/>
  <c r="AH90" i="26"/>
  <c r="AD90" i="26"/>
  <c r="Z90" i="26"/>
  <c r="P155" i="26" l="1"/>
  <c r="AL132" i="26"/>
  <c r="AL180" i="26" s="1"/>
  <c r="AL181" i="26" s="1"/>
  <c r="AL229" i="26" s="1"/>
  <c r="AL230" i="26" s="1"/>
  <c r="P221" i="26"/>
  <c r="P115" i="26"/>
  <c r="AD132" i="26"/>
  <c r="AD180" i="26" s="1"/>
  <c r="AP132" i="26"/>
  <c r="AP180" i="26" s="1"/>
  <c r="AP181" i="26" s="1"/>
  <c r="AP229" i="26" s="1"/>
  <c r="AP230" i="26" s="1"/>
  <c r="P101" i="26"/>
  <c r="P90" i="26" s="1"/>
  <c r="AP105" i="26"/>
  <c r="P157" i="26"/>
  <c r="P172" i="26"/>
  <c r="P177" i="26"/>
  <c r="P199" i="26"/>
  <c r="P188" i="26" s="1"/>
  <c r="P206" i="26"/>
  <c r="P213" i="26"/>
  <c r="P226" i="26"/>
  <c r="AH132" i="26"/>
  <c r="AH180" i="26" s="1"/>
  <c r="AH181" i="26" s="1"/>
  <c r="AH229" i="26" s="1"/>
  <c r="AH230" i="26" s="1"/>
  <c r="P204" i="26"/>
  <c r="P164" i="26"/>
  <c r="P169" i="26"/>
  <c r="P218" i="26"/>
  <c r="P108" i="26"/>
  <c r="P128" i="26"/>
  <c r="P106" i="26"/>
  <c r="U180" i="26"/>
  <c r="P105" i="26"/>
  <c r="P139" i="26"/>
  <c r="Z132" i="26"/>
  <c r="Z180" i="26" s="1"/>
  <c r="Z181" i="26" s="1"/>
  <c r="Z229" i="26" s="1"/>
  <c r="Z230" i="26" s="1"/>
  <c r="AD154" i="26"/>
  <c r="P154" i="26" s="1"/>
  <c r="P115" i="22"/>
  <c r="U181" i="26" l="1"/>
  <c r="P180" i="26"/>
  <c r="AD181" i="26"/>
  <c r="AD229" i="26" s="1"/>
  <c r="AD230" i="26" s="1"/>
  <c r="P132" i="26"/>
  <c r="U119" i="22"/>
  <c r="P181" i="26" l="1"/>
  <c r="U229" i="26"/>
  <c r="AL118" i="22"/>
  <c r="U230" i="26" l="1"/>
  <c r="P230" i="26" s="1"/>
  <c r="P229" i="26"/>
  <c r="AL124" i="22"/>
  <c r="AL91" i="22"/>
  <c r="P91" i="22" s="1"/>
  <c r="AL90" i="22" l="1"/>
  <c r="N249" i="25"/>
  <c r="J249" i="25"/>
  <c r="R248" i="25"/>
  <c r="J248" i="25"/>
  <c r="P123" i="22" l="1"/>
  <c r="P191" i="24" l="1"/>
  <c r="AL188" i="24"/>
  <c r="AL139" i="23"/>
  <c r="P142" i="23" l="1"/>
  <c r="P93" i="22"/>
  <c r="R247" i="25" l="1"/>
  <c r="N247" i="25"/>
  <c r="R245" i="25"/>
  <c r="N245" i="25"/>
  <c r="J245" i="25"/>
  <c r="R243" i="25"/>
  <c r="BB244" i="25" s="1"/>
  <c r="N243" i="25"/>
  <c r="J243" i="25"/>
  <c r="AP242" i="25"/>
  <c r="AY242" i="25" s="1"/>
  <c r="AL242" i="25"/>
  <c r="AH242" i="25"/>
  <c r="AW242" i="25" s="1"/>
  <c r="P228" i="25"/>
  <c r="P227" i="25"/>
  <c r="AP226" i="25"/>
  <c r="AL226" i="25"/>
  <c r="AH226" i="25"/>
  <c r="AD226" i="25"/>
  <c r="Z226" i="25"/>
  <c r="U226" i="25"/>
  <c r="P225" i="25"/>
  <c r="P224" i="25"/>
  <c r="P223" i="25"/>
  <c r="P222" i="25"/>
  <c r="AP221" i="25"/>
  <c r="AL221" i="25"/>
  <c r="AH221" i="25"/>
  <c r="AD221" i="25"/>
  <c r="Z221" i="25"/>
  <c r="U221" i="25"/>
  <c r="P220" i="25"/>
  <c r="P219" i="25"/>
  <c r="AP218" i="25"/>
  <c r="AL218" i="25"/>
  <c r="AH218" i="25"/>
  <c r="AD218" i="25"/>
  <c r="Z218" i="25"/>
  <c r="U218" i="25"/>
  <c r="P217" i="25"/>
  <c r="P216" i="25"/>
  <c r="P215" i="25"/>
  <c r="P214" i="25"/>
  <c r="AP213" i="25"/>
  <c r="AL213" i="25"/>
  <c r="AH213" i="25"/>
  <c r="AD213" i="25"/>
  <c r="Z213" i="25"/>
  <c r="U213" i="25"/>
  <c r="P212" i="25"/>
  <c r="P211" i="25"/>
  <c r="P210" i="25"/>
  <c r="P209" i="25"/>
  <c r="P208" i="25"/>
  <c r="P207" i="25"/>
  <c r="AP206" i="25"/>
  <c r="AP204" i="25" s="1"/>
  <c r="AL206" i="25"/>
  <c r="AL204" i="25" s="1"/>
  <c r="AH206" i="25"/>
  <c r="AH204" i="25" s="1"/>
  <c r="AD206" i="25"/>
  <c r="AD204" i="25" s="1"/>
  <c r="Z206" i="25"/>
  <c r="Z204" i="25" s="1"/>
  <c r="U206" i="25"/>
  <c r="P205" i="25"/>
  <c r="P202" i="25"/>
  <c r="P200" i="25"/>
  <c r="AL199" i="25"/>
  <c r="P198" i="25"/>
  <c r="P197" i="25"/>
  <c r="P196" i="25"/>
  <c r="P195" i="25"/>
  <c r="P194" i="25"/>
  <c r="P192" i="25"/>
  <c r="AP191" i="25"/>
  <c r="AP188" i="25" s="1"/>
  <c r="AL191" i="25"/>
  <c r="AL188" i="25" s="1"/>
  <c r="AH191" i="25"/>
  <c r="AH188" i="25" s="1"/>
  <c r="U191" i="25"/>
  <c r="U188" i="25" s="1"/>
  <c r="P189" i="25"/>
  <c r="AD188" i="25"/>
  <c r="Z188" i="25"/>
  <c r="P179" i="25"/>
  <c r="P178" i="25"/>
  <c r="AP177" i="25"/>
  <c r="AL177" i="25"/>
  <c r="AH177" i="25"/>
  <c r="AD177" i="25"/>
  <c r="Z177" i="25"/>
  <c r="U177" i="25"/>
  <c r="P176" i="25"/>
  <c r="P175" i="25"/>
  <c r="P174" i="25"/>
  <c r="P173" i="25"/>
  <c r="AP172" i="25"/>
  <c r="AL172" i="25"/>
  <c r="AH172" i="25"/>
  <c r="AD172" i="25"/>
  <c r="Z172" i="25"/>
  <c r="U172" i="25"/>
  <c r="P171" i="25"/>
  <c r="P170" i="25"/>
  <c r="AP169" i="25"/>
  <c r="AL169" i="25"/>
  <c r="AH169" i="25"/>
  <c r="AD169" i="25"/>
  <c r="Z169" i="25"/>
  <c r="U169" i="25"/>
  <c r="P168" i="25"/>
  <c r="P167" i="25"/>
  <c r="P166" i="25"/>
  <c r="P165" i="25"/>
  <c r="AP164" i="25"/>
  <c r="AL164" i="25"/>
  <c r="AH164" i="25"/>
  <c r="AD164" i="25"/>
  <c r="Z164" i="25"/>
  <c r="U164" i="25"/>
  <c r="P163" i="25"/>
  <c r="P162" i="25"/>
  <c r="P161" i="25"/>
  <c r="P160" i="25"/>
  <c r="P159" i="25"/>
  <c r="P158" i="25"/>
  <c r="AP157" i="25"/>
  <c r="AP155" i="25" s="1"/>
  <c r="AL157" i="25"/>
  <c r="AL155" i="25" s="1"/>
  <c r="AH157" i="25"/>
  <c r="AD157" i="25"/>
  <c r="AD155" i="25" s="1"/>
  <c r="Z157" i="25"/>
  <c r="Z155" i="25" s="1"/>
  <c r="U157" i="25"/>
  <c r="U155" i="25" s="1"/>
  <c r="P156" i="25"/>
  <c r="P153" i="25"/>
  <c r="P151" i="25"/>
  <c r="AL150" i="25"/>
  <c r="P149" i="25"/>
  <c r="P148" i="25"/>
  <c r="P147" i="25"/>
  <c r="P146" i="25"/>
  <c r="P145" i="25"/>
  <c r="P143" i="25"/>
  <c r="AP142" i="25"/>
  <c r="AP139" i="25" s="1"/>
  <c r="AL142" i="25"/>
  <c r="AL139" i="25" s="1"/>
  <c r="AH142" i="25"/>
  <c r="AH139" i="25" s="1"/>
  <c r="U142" i="25"/>
  <c r="U139" i="25" s="1"/>
  <c r="P140" i="25"/>
  <c r="AD139" i="25"/>
  <c r="Z139" i="25"/>
  <c r="P131" i="25"/>
  <c r="P130" i="25"/>
  <c r="P129" i="25"/>
  <c r="AP128" i="25"/>
  <c r="AL128" i="25"/>
  <c r="AH128" i="25"/>
  <c r="AD128" i="25"/>
  <c r="Z128" i="25"/>
  <c r="U128" i="25"/>
  <c r="P127" i="25"/>
  <c r="P126" i="25"/>
  <c r="P125" i="25"/>
  <c r="P124" i="25"/>
  <c r="AP123" i="25"/>
  <c r="AL123" i="25"/>
  <c r="AH123" i="25"/>
  <c r="AD123" i="25"/>
  <c r="Z123" i="25"/>
  <c r="U123" i="25"/>
  <c r="P122" i="25"/>
  <c r="P121" i="25"/>
  <c r="AP120" i="25"/>
  <c r="AL120" i="25"/>
  <c r="AH120" i="25"/>
  <c r="AD120" i="25"/>
  <c r="Z120" i="25"/>
  <c r="U120" i="25"/>
  <c r="P119" i="25"/>
  <c r="P118" i="25"/>
  <c r="P117" i="25"/>
  <c r="P116" i="25"/>
  <c r="AP115" i="25"/>
  <c r="AL115" i="25"/>
  <c r="AH115" i="25"/>
  <c r="AD115" i="25"/>
  <c r="Z115" i="25"/>
  <c r="U115" i="25"/>
  <c r="P114" i="25"/>
  <c r="P113" i="25"/>
  <c r="P112" i="25"/>
  <c r="P111" i="25"/>
  <c r="P110" i="25"/>
  <c r="P109" i="25"/>
  <c r="AP108" i="25"/>
  <c r="AP106" i="25" s="1"/>
  <c r="AL108" i="25"/>
  <c r="AL106" i="25" s="1"/>
  <c r="AH108" i="25"/>
  <c r="AH106" i="25" s="1"/>
  <c r="AD108" i="25"/>
  <c r="AD106" i="25" s="1"/>
  <c r="Z108" i="25"/>
  <c r="Z106" i="25" s="1"/>
  <c r="U108" i="25"/>
  <c r="U106" i="25" s="1"/>
  <c r="P107" i="25"/>
  <c r="P104" i="25"/>
  <c r="P102" i="25"/>
  <c r="AL101" i="25"/>
  <c r="P100" i="25"/>
  <c r="P99" i="25"/>
  <c r="P98" i="25"/>
  <c r="P97" i="25"/>
  <c r="P96" i="25"/>
  <c r="P94" i="25"/>
  <c r="AP93" i="25"/>
  <c r="AP90" i="25" s="1"/>
  <c r="AL93" i="25"/>
  <c r="AL90" i="25" s="1"/>
  <c r="AH93" i="25"/>
  <c r="AH90" i="25" s="1"/>
  <c r="U93" i="25"/>
  <c r="U90" i="25" s="1"/>
  <c r="P91" i="25"/>
  <c r="AD90" i="25"/>
  <c r="Z90" i="25"/>
  <c r="R245" i="24"/>
  <c r="N245" i="24"/>
  <c r="J245" i="24"/>
  <c r="R244" i="24"/>
  <c r="N244" i="24"/>
  <c r="J244" i="24"/>
  <c r="R243" i="24"/>
  <c r="N243" i="24"/>
  <c r="J243" i="24"/>
  <c r="R241" i="24"/>
  <c r="R240" i="24" s="1"/>
  <c r="N241" i="24"/>
  <c r="J241" i="24"/>
  <c r="AP240" i="24"/>
  <c r="AL240" i="24"/>
  <c r="AH240" i="24"/>
  <c r="AD240" i="24"/>
  <c r="Z240" i="24"/>
  <c r="V240" i="24"/>
  <c r="P223" i="24"/>
  <c r="P222" i="24"/>
  <c r="AD246" i="25" s="1"/>
  <c r="AP221" i="24"/>
  <c r="AL221" i="24"/>
  <c r="AH221" i="24"/>
  <c r="AD221" i="24"/>
  <c r="Z221" i="24"/>
  <c r="U221" i="24"/>
  <c r="P220" i="24"/>
  <c r="P219" i="24"/>
  <c r="P218" i="24"/>
  <c r="P217" i="24"/>
  <c r="AP216" i="24"/>
  <c r="AL216" i="24"/>
  <c r="AH216" i="24"/>
  <c r="AD216" i="24"/>
  <c r="Z216" i="24"/>
  <c r="U216" i="24"/>
  <c r="P226" i="24"/>
  <c r="P225" i="24"/>
  <c r="AP224" i="24"/>
  <c r="AL224" i="24"/>
  <c r="AH224" i="24"/>
  <c r="AD224" i="24"/>
  <c r="Z224" i="24"/>
  <c r="U224" i="24"/>
  <c r="P215" i="24"/>
  <c r="P214" i="24"/>
  <c r="P212" i="24"/>
  <c r="P211" i="24"/>
  <c r="AP210" i="24"/>
  <c r="AL210" i="24"/>
  <c r="AH210" i="24"/>
  <c r="AD210" i="24"/>
  <c r="Z210" i="24"/>
  <c r="U210" i="24"/>
  <c r="P209" i="24"/>
  <c r="P208" i="24"/>
  <c r="P207" i="24"/>
  <c r="P206" i="24"/>
  <c r="P205" i="24"/>
  <c r="P204" i="24"/>
  <c r="AP203" i="24"/>
  <c r="AP201" i="24" s="1"/>
  <c r="AL203" i="24"/>
  <c r="AL201" i="24" s="1"/>
  <c r="AL200" i="24" s="1"/>
  <c r="AH203" i="24"/>
  <c r="AH201" i="24" s="1"/>
  <c r="AD203" i="24"/>
  <c r="AD201" i="24" s="1"/>
  <c r="Z203" i="24"/>
  <c r="Z201" i="24" s="1"/>
  <c r="Z200" i="24" s="1"/>
  <c r="U203" i="24"/>
  <c r="P202" i="24"/>
  <c r="P199" i="24"/>
  <c r="P197" i="24"/>
  <c r="AL196" i="24"/>
  <c r="P195" i="24"/>
  <c r="P194" i="24"/>
  <c r="P193" i="24"/>
  <c r="P192" i="24"/>
  <c r="AP188" i="24"/>
  <c r="AH188" i="24"/>
  <c r="P189" i="24"/>
  <c r="AD188" i="24"/>
  <c r="Z188" i="24"/>
  <c r="U188" i="24"/>
  <c r="P179" i="24"/>
  <c r="P178" i="24"/>
  <c r="AP177" i="24"/>
  <c r="AL177" i="24"/>
  <c r="AH177" i="24"/>
  <c r="AD177" i="24"/>
  <c r="Z177" i="24"/>
  <c r="U177" i="24"/>
  <c r="P176" i="24"/>
  <c r="P175" i="24"/>
  <c r="P174" i="24"/>
  <c r="P173" i="24"/>
  <c r="AP172" i="24"/>
  <c r="AL172" i="24"/>
  <c r="AH172" i="24"/>
  <c r="AD172" i="24"/>
  <c r="Z172" i="24"/>
  <c r="U172" i="24"/>
  <c r="P171" i="24"/>
  <c r="P170" i="24"/>
  <c r="AP169" i="24"/>
  <c r="AL169" i="24"/>
  <c r="AH169" i="24"/>
  <c r="AD169" i="24"/>
  <c r="Z169" i="24"/>
  <c r="U169" i="24"/>
  <c r="P168" i="24"/>
  <c r="P167" i="24"/>
  <c r="P166" i="24"/>
  <c r="P165" i="24"/>
  <c r="AP164" i="24"/>
  <c r="AL164" i="24"/>
  <c r="AH164" i="24"/>
  <c r="AD164" i="24"/>
  <c r="Z164" i="24"/>
  <c r="U164" i="24"/>
  <c r="P163" i="24"/>
  <c r="P162" i="24"/>
  <c r="P161" i="24"/>
  <c r="P160" i="24"/>
  <c r="P159" i="24"/>
  <c r="P158" i="24"/>
  <c r="AP157" i="24"/>
  <c r="AP155" i="24" s="1"/>
  <c r="AL157" i="24"/>
  <c r="AH157" i="24"/>
  <c r="AH155" i="24" s="1"/>
  <c r="AD157" i="24"/>
  <c r="AD155" i="24" s="1"/>
  <c r="AD154" i="24" s="1"/>
  <c r="Z157" i="24"/>
  <c r="Z155" i="24" s="1"/>
  <c r="U157" i="24"/>
  <c r="U155" i="24" s="1"/>
  <c r="P156" i="24"/>
  <c r="AL155" i="24"/>
  <c r="AL154" i="24" s="1"/>
  <c r="P153" i="24"/>
  <c r="P151" i="24"/>
  <c r="AL150" i="24"/>
  <c r="P149" i="24"/>
  <c r="P148" i="24"/>
  <c r="P147" i="24"/>
  <c r="P146" i="24"/>
  <c r="P145" i="24"/>
  <c r="P143" i="24"/>
  <c r="AP142" i="24"/>
  <c r="AP139" i="24" s="1"/>
  <c r="AL142" i="24"/>
  <c r="AL139" i="24" s="1"/>
  <c r="AH142" i="24"/>
  <c r="AH139" i="24" s="1"/>
  <c r="U142" i="24"/>
  <c r="U139" i="24" s="1"/>
  <c r="P140" i="24"/>
  <c r="AD139" i="24"/>
  <c r="Z139" i="24"/>
  <c r="P131" i="24"/>
  <c r="P130" i="24"/>
  <c r="P129" i="24"/>
  <c r="AP128" i="24"/>
  <c r="AL128" i="24"/>
  <c r="AH128" i="24"/>
  <c r="AD128" i="24"/>
  <c r="Z128" i="24"/>
  <c r="U128" i="24"/>
  <c r="P127" i="24"/>
  <c r="P126" i="24"/>
  <c r="P125" i="24"/>
  <c r="P124" i="24"/>
  <c r="AP123" i="24"/>
  <c r="AL123" i="24"/>
  <c r="AH123" i="24"/>
  <c r="AD123" i="24"/>
  <c r="Z123" i="24"/>
  <c r="U123" i="24"/>
  <c r="P122" i="24"/>
  <c r="P121" i="24"/>
  <c r="AP120" i="24"/>
  <c r="AL120" i="24"/>
  <c r="AH120" i="24"/>
  <c r="AD120" i="24"/>
  <c r="Z120" i="24"/>
  <c r="U120" i="24"/>
  <c r="P119" i="24"/>
  <c r="P118" i="24"/>
  <c r="P117" i="24"/>
  <c r="P116" i="24"/>
  <c r="AP115" i="24"/>
  <c r="AL115" i="24"/>
  <c r="AH115" i="24"/>
  <c r="AD115" i="24"/>
  <c r="Z115" i="24"/>
  <c r="U115" i="24"/>
  <c r="P114" i="24"/>
  <c r="P113" i="24"/>
  <c r="P112" i="24"/>
  <c r="P111" i="24"/>
  <c r="P110" i="24"/>
  <c r="P109" i="24"/>
  <c r="AP108" i="24"/>
  <c r="AP106" i="24" s="1"/>
  <c r="AL108" i="24"/>
  <c r="AL106" i="24" s="1"/>
  <c r="AH108" i="24"/>
  <c r="AH106" i="24" s="1"/>
  <c r="AH105" i="24" s="1"/>
  <c r="AD108" i="24"/>
  <c r="AD106" i="24" s="1"/>
  <c r="Z108" i="24"/>
  <c r="Z106" i="24" s="1"/>
  <c r="Z105" i="24" s="1"/>
  <c r="U108" i="24"/>
  <c r="U106" i="24" s="1"/>
  <c r="P107" i="24"/>
  <c r="P104" i="24"/>
  <c r="P102" i="24"/>
  <c r="AL101" i="24"/>
  <c r="P100" i="24"/>
  <c r="P99" i="24"/>
  <c r="P98" i="24"/>
  <c r="P97" i="24"/>
  <c r="P96" i="24"/>
  <c r="P94" i="24"/>
  <c r="AP93" i="24"/>
  <c r="AP90" i="24" s="1"/>
  <c r="AL93" i="24"/>
  <c r="AH93" i="24"/>
  <c r="AH90" i="24" s="1"/>
  <c r="U93" i="24"/>
  <c r="U90" i="24" s="1"/>
  <c r="P91" i="24"/>
  <c r="AL90" i="24"/>
  <c r="AD90" i="24"/>
  <c r="Z90" i="24"/>
  <c r="R245" i="23"/>
  <c r="N245" i="23"/>
  <c r="J245" i="23"/>
  <c r="R244" i="23"/>
  <c r="N244" i="23"/>
  <c r="J244" i="23"/>
  <c r="R243" i="23"/>
  <c r="N243" i="23"/>
  <c r="J243" i="23"/>
  <c r="R241" i="23"/>
  <c r="N241" i="23"/>
  <c r="J241" i="23"/>
  <c r="J240" i="23" s="1"/>
  <c r="AP240" i="23"/>
  <c r="AL240" i="23"/>
  <c r="AH240" i="23"/>
  <c r="AD240" i="23"/>
  <c r="Z240" i="23"/>
  <c r="V240" i="23"/>
  <c r="P226" i="23"/>
  <c r="P225" i="23"/>
  <c r="AP224" i="23"/>
  <c r="AL224" i="23"/>
  <c r="AH224" i="23"/>
  <c r="AD224" i="23"/>
  <c r="Z224" i="23"/>
  <c r="U224" i="23"/>
  <c r="P223" i="23"/>
  <c r="P222" i="23"/>
  <c r="P221" i="23"/>
  <c r="P220" i="23"/>
  <c r="AP219" i="23"/>
  <c r="AL219" i="23"/>
  <c r="AH219" i="23"/>
  <c r="AD219" i="23"/>
  <c r="Z219" i="23"/>
  <c r="U219" i="23"/>
  <c r="P218" i="23"/>
  <c r="P217" i="23"/>
  <c r="AP216" i="23"/>
  <c r="AL216" i="23"/>
  <c r="AH216" i="23"/>
  <c r="AD216" i="23"/>
  <c r="Z216" i="23"/>
  <c r="U216" i="23"/>
  <c r="P215" i="23"/>
  <c r="P214" i="23"/>
  <c r="P213" i="23"/>
  <c r="P212" i="23"/>
  <c r="AP211" i="23"/>
  <c r="AL211" i="23"/>
  <c r="AH211" i="23"/>
  <c r="AD211" i="23"/>
  <c r="Z211" i="23"/>
  <c r="U211" i="23"/>
  <c r="P210" i="23"/>
  <c r="P209" i="23"/>
  <c r="P208" i="23"/>
  <c r="P207" i="23"/>
  <c r="P206" i="23"/>
  <c r="P205" i="23"/>
  <c r="AP204" i="23"/>
  <c r="AP202" i="23" s="1"/>
  <c r="AL204" i="23"/>
  <c r="AL202" i="23" s="1"/>
  <c r="AL201" i="23" s="1"/>
  <c r="AH204" i="23"/>
  <c r="AH202" i="23" s="1"/>
  <c r="AD204" i="23"/>
  <c r="Z204" i="23"/>
  <c r="Z202" i="23" s="1"/>
  <c r="U204" i="23"/>
  <c r="P203" i="23"/>
  <c r="AD202" i="23"/>
  <c r="AD201" i="23" s="1"/>
  <c r="U202" i="23"/>
  <c r="P200" i="23"/>
  <c r="P198" i="23"/>
  <c r="AL197" i="23"/>
  <c r="P196" i="23"/>
  <c r="P195" i="23"/>
  <c r="P194" i="23"/>
  <c r="P193" i="23"/>
  <c r="P192" i="23"/>
  <c r="P190" i="23"/>
  <c r="AP189" i="23"/>
  <c r="AP186" i="23" s="1"/>
  <c r="AL189" i="23"/>
  <c r="AL186" i="23" s="1"/>
  <c r="AH189" i="23"/>
  <c r="AH186" i="23" s="1"/>
  <c r="U189" i="23"/>
  <c r="P187" i="23"/>
  <c r="AD186" i="23"/>
  <c r="Z186" i="23"/>
  <c r="U186" i="23"/>
  <c r="P174" i="23"/>
  <c r="P173" i="23"/>
  <c r="Z246" i="25" s="1"/>
  <c r="AP172" i="23"/>
  <c r="AL172" i="23"/>
  <c r="AH172" i="23"/>
  <c r="AD172" i="23"/>
  <c r="Z172" i="23"/>
  <c r="U172" i="23"/>
  <c r="P171" i="23"/>
  <c r="P170" i="23"/>
  <c r="P169" i="23"/>
  <c r="P168" i="23"/>
  <c r="AP167" i="23"/>
  <c r="AL167" i="23"/>
  <c r="AH167" i="23"/>
  <c r="AD167" i="23"/>
  <c r="Z167" i="23"/>
  <c r="U167" i="23"/>
  <c r="P177" i="23"/>
  <c r="P176" i="23"/>
  <c r="AP175" i="23"/>
  <c r="AL175" i="23"/>
  <c r="AH175" i="23"/>
  <c r="AD175" i="23"/>
  <c r="Z175" i="23"/>
  <c r="U175" i="23"/>
  <c r="P166" i="23"/>
  <c r="P165" i="23"/>
  <c r="P163" i="23"/>
  <c r="P162" i="23"/>
  <c r="AP161" i="23"/>
  <c r="AL161" i="23"/>
  <c r="AH161" i="23"/>
  <c r="AD161" i="23"/>
  <c r="Z161" i="23"/>
  <c r="U161" i="23"/>
  <c r="P160" i="23"/>
  <c r="P159" i="23"/>
  <c r="P158" i="23"/>
  <c r="P157" i="23"/>
  <c r="P156" i="23"/>
  <c r="P155" i="23"/>
  <c r="AP154" i="23"/>
  <c r="AP152" i="23" s="1"/>
  <c r="AP151" i="23" s="1"/>
  <c r="AL154" i="23"/>
  <c r="AL152" i="23" s="1"/>
  <c r="AH154" i="23"/>
  <c r="AH152" i="23" s="1"/>
  <c r="AD154" i="23"/>
  <c r="AD152" i="23" s="1"/>
  <c r="Z154" i="23"/>
  <c r="Z152" i="23" s="1"/>
  <c r="U154" i="23"/>
  <c r="P153" i="23"/>
  <c r="P150" i="23"/>
  <c r="P148" i="23"/>
  <c r="AL147" i="23"/>
  <c r="P146" i="23"/>
  <c r="P145" i="23"/>
  <c r="P144" i="23"/>
  <c r="P143" i="23"/>
  <c r="P140" i="23"/>
  <c r="AP139" i="23"/>
  <c r="AH139" i="23"/>
  <c r="AD139" i="23"/>
  <c r="Z139" i="23"/>
  <c r="U139" i="23"/>
  <c r="P131" i="23"/>
  <c r="P130" i="23"/>
  <c r="P129" i="23"/>
  <c r="AP128" i="23"/>
  <c r="AL128" i="23"/>
  <c r="AH128" i="23"/>
  <c r="AD128" i="23"/>
  <c r="Z128" i="23"/>
  <c r="U128" i="23"/>
  <c r="P127" i="23"/>
  <c r="P126" i="23"/>
  <c r="P125" i="23"/>
  <c r="P124" i="23"/>
  <c r="AP123" i="23"/>
  <c r="AL123" i="23"/>
  <c r="AH123" i="23"/>
  <c r="AD123" i="23"/>
  <c r="Z123" i="23"/>
  <c r="U123" i="23"/>
  <c r="P122" i="23"/>
  <c r="P121" i="23"/>
  <c r="AP120" i="23"/>
  <c r="AL120" i="23"/>
  <c r="AH120" i="23"/>
  <c r="AD120" i="23"/>
  <c r="Z120" i="23"/>
  <c r="U120" i="23"/>
  <c r="P119" i="23"/>
  <c r="P118" i="23"/>
  <c r="P117" i="23"/>
  <c r="P116" i="23"/>
  <c r="AP115" i="23"/>
  <c r="AL115" i="23"/>
  <c r="AH115" i="23"/>
  <c r="AD115" i="23"/>
  <c r="Z115" i="23"/>
  <c r="U115" i="23"/>
  <c r="P114" i="23"/>
  <c r="P113" i="23"/>
  <c r="P112" i="23"/>
  <c r="P111" i="23"/>
  <c r="P110" i="23"/>
  <c r="P109" i="23"/>
  <c r="AP108" i="23"/>
  <c r="AP106" i="23" s="1"/>
  <c r="AL108" i="23"/>
  <c r="AL106" i="23" s="1"/>
  <c r="AL105" i="23" s="1"/>
  <c r="AH108" i="23"/>
  <c r="AH106" i="23" s="1"/>
  <c r="AD108" i="23"/>
  <c r="AD106" i="23" s="1"/>
  <c r="Z108" i="23"/>
  <c r="Z106" i="23" s="1"/>
  <c r="U108" i="23"/>
  <c r="U106" i="23" s="1"/>
  <c r="P107" i="23"/>
  <c r="P104" i="23"/>
  <c r="P102" i="23"/>
  <c r="AL101" i="23"/>
  <c r="P100" i="23"/>
  <c r="P99" i="23"/>
  <c r="P98" i="23"/>
  <c r="P97" i="23"/>
  <c r="P96" i="23"/>
  <c r="P94" i="23"/>
  <c r="AP93" i="23"/>
  <c r="AP90" i="23" s="1"/>
  <c r="AL93" i="23"/>
  <c r="AH93" i="23"/>
  <c r="AH90" i="23" s="1"/>
  <c r="U93" i="23"/>
  <c r="U90" i="23" s="1"/>
  <c r="P91" i="23"/>
  <c r="AL90" i="23"/>
  <c r="AD90" i="23"/>
  <c r="Z90" i="23"/>
  <c r="R246" i="22"/>
  <c r="N246" i="22"/>
  <c r="J246" i="22"/>
  <c r="R245" i="22"/>
  <c r="N245" i="22"/>
  <c r="J245" i="22"/>
  <c r="R244" i="22"/>
  <c r="N244" i="22"/>
  <c r="J244" i="22"/>
  <c r="R242" i="22"/>
  <c r="N242" i="22"/>
  <c r="J242" i="22"/>
  <c r="AP241" i="22"/>
  <c r="AL241" i="22"/>
  <c r="AH241" i="22"/>
  <c r="AD241" i="22"/>
  <c r="Z241" i="22"/>
  <c r="V241" i="22"/>
  <c r="P227" i="22"/>
  <c r="P226" i="22"/>
  <c r="AP225" i="22"/>
  <c r="AL225" i="22"/>
  <c r="AH225" i="22"/>
  <c r="AD225" i="22"/>
  <c r="Z225" i="22"/>
  <c r="U225" i="22"/>
  <c r="P224" i="22"/>
  <c r="P223" i="22"/>
  <c r="P222" i="22"/>
  <c r="P221" i="22"/>
  <c r="AP220" i="22"/>
  <c r="AL220" i="22"/>
  <c r="AH220" i="22"/>
  <c r="AD220" i="22"/>
  <c r="Z220" i="22"/>
  <c r="U220" i="22"/>
  <c r="P219" i="22"/>
  <c r="P218" i="22"/>
  <c r="AP217" i="22"/>
  <c r="AL217" i="22"/>
  <c r="AH217" i="22"/>
  <c r="AD217" i="22"/>
  <c r="Z217" i="22"/>
  <c r="U217" i="22"/>
  <c r="P216" i="22"/>
  <c r="P215" i="22"/>
  <c r="P214" i="22"/>
  <c r="P213" i="22"/>
  <c r="AP212" i="22"/>
  <c r="AL212" i="22"/>
  <c r="AH212" i="22"/>
  <c r="AD212" i="22"/>
  <c r="Z212" i="22"/>
  <c r="U212" i="22"/>
  <c r="P211" i="22"/>
  <c r="P210" i="22"/>
  <c r="P209" i="22"/>
  <c r="P208" i="22"/>
  <c r="P207" i="22"/>
  <c r="P206" i="22"/>
  <c r="AP205" i="22"/>
  <c r="AP203" i="22" s="1"/>
  <c r="AL205" i="22"/>
  <c r="AL203" i="22" s="1"/>
  <c r="AH205" i="22"/>
  <c r="AH203" i="22" s="1"/>
  <c r="AD205" i="22"/>
  <c r="AD203" i="22" s="1"/>
  <c r="Z205" i="22"/>
  <c r="Z203" i="22" s="1"/>
  <c r="U205" i="22"/>
  <c r="P204" i="22"/>
  <c r="P201" i="22"/>
  <c r="P199" i="22"/>
  <c r="AL198" i="22"/>
  <c r="P197" i="22"/>
  <c r="P196" i="22"/>
  <c r="P195" i="22"/>
  <c r="P194" i="22"/>
  <c r="P193" i="22"/>
  <c r="P191" i="22"/>
  <c r="AP190" i="22"/>
  <c r="AP187" i="22" s="1"/>
  <c r="AL190" i="22"/>
  <c r="AL187" i="22" s="1"/>
  <c r="AH190" i="22"/>
  <c r="AH187" i="22" s="1"/>
  <c r="U190" i="22"/>
  <c r="U187" i="22" s="1"/>
  <c r="P188" i="22"/>
  <c r="AD187" i="22"/>
  <c r="Z187" i="22"/>
  <c r="P178" i="22"/>
  <c r="P177" i="22"/>
  <c r="AP176" i="22"/>
  <c r="AL176" i="22"/>
  <c r="AH176" i="22"/>
  <c r="AD176" i="22"/>
  <c r="Z176" i="22"/>
  <c r="U176" i="22"/>
  <c r="P175" i="22"/>
  <c r="P174" i="22"/>
  <c r="P173" i="22"/>
  <c r="P172" i="22"/>
  <c r="AP171" i="22"/>
  <c r="AL171" i="22"/>
  <c r="AH171" i="22"/>
  <c r="AD171" i="22"/>
  <c r="Z171" i="22"/>
  <c r="U171" i="22"/>
  <c r="P170" i="22"/>
  <c r="P169" i="22"/>
  <c r="AP168" i="22"/>
  <c r="AL168" i="22"/>
  <c r="AH168" i="22"/>
  <c r="AD168" i="22"/>
  <c r="Z168" i="22"/>
  <c r="U168" i="22"/>
  <c r="P167" i="22"/>
  <c r="P166" i="22"/>
  <c r="P165" i="22"/>
  <c r="P164" i="22"/>
  <c r="AP163" i="22"/>
  <c r="AL163" i="22"/>
  <c r="AH163" i="22"/>
  <c r="AD163" i="22"/>
  <c r="Z163" i="22"/>
  <c r="U163" i="22"/>
  <c r="P162" i="22"/>
  <c r="P161" i="22"/>
  <c r="P160" i="22"/>
  <c r="P159" i="22"/>
  <c r="P158" i="22"/>
  <c r="P157" i="22"/>
  <c r="AP156" i="22"/>
  <c r="AP154" i="22" s="1"/>
  <c r="AP153" i="22" s="1"/>
  <c r="AL156" i="22"/>
  <c r="AL154" i="22" s="1"/>
  <c r="AH156" i="22"/>
  <c r="AH154" i="22" s="1"/>
  <c r="AD156" i="22"/>
  <c r="AD154" i="22" s="1"/>
  <c r="Z156" i="22"/>
  <c r="Z154" i="22" s="1"/>
  <c r="U156" i="22"/>
  <c r="U154" i="22" s="1"/>
  <c r="P155" i="22"/>
  <c r="P152" i="22"/>
  <c r="P150" i="22"/>
  <c r="AL149" i="22"/>
  <c r="P148" i="22"/>
  <c r="P147" i="22"/>
  <c r="P146" i="22"/>
  <c r="P145" i="22"/>
  <c r="P144" i="22"/>
  <c r="P142" i="22"/>
  <c r="AP141" i="22"/>
  <c r="AP138" i="22" s="1"/>
  <c r="AL141" i="22"/>
  <c r="AL138" i="22" s="1"/>
  <c r="AH141" i="22"/>
  <c r="AH138" i="22" s="1"/>
  <c r="U141" i="22"/>
  <c r="U138" i="22" s="1"/>
  <c r="P139" i="22"/>
  <c r="AD138" i="22"/>
  <c r="Z138" i="22"/>
  <c r="P130" i="22"/>
  <c r="P126" i="22"/>
  <c r="P125" i="22"/>
  <c r="AP124" i="22"/>
  <c r="AH124" i="22"/>
  <c r="AD124" i="22"/>
  <c r="Z124" i="22"/>
  <c r="U124" i="22"/>
  <c r="P122" i="22"/>
  <c r="P121" i="22"/>
  <c r="P120" i="22"/>
  <c r="P119" i="22"/>
  <c r="AP118" i="22"/>
  <c r="AH118" i="22"/>
  <c r="AD118" i="22"/>
  <c r="Z118" i="22"/>
  <c r="U118" i="22"/>
  <c r="P129" i="22"/>
  <c r="P128" i="22"/>
  <c r="AP127" i="22"/>
  <c r="AL127" i="22"/>
  <c r="AH127" i="22"/>
  <c r="AD127" i="22"/>
  <c r="Z127" i="22"/>
  <c r="U127" i="22"/>
  <c r="P117" i="22"/>
  <c r="P116" i="22"/>
  <c r="P114" i="22"/>
  <c r="P113" i="22"/>
  <c r="AP112" i="22"/>
  <c r="AL112" i="22"/>
  <c r="AH112" i="22"/>
  <c r="AD112" i="22"/>
  <c r="Z112" i="22"/>
  <c r="U112" i="22"/>
  <c r="P111" i="22"/>
  <c r="P110" i="22"/>
  <c r="P109" i="22"/>
  <c r="P108" i="22"/>
  <c r="P107" i="22"/>
  <c r="P106" i="22"/>
  <c r="AP105" i="22"/>
  <c r="AP103" i="22" s="1"/>
  <c r="AL105" i="22"/>
  <c r="AL103" i="22" s="1"/>
  <c r="AH105" i="22"/>
  <c r="AH103" i="22" s="1"/>
  <c r="AD105" i="22"/>
  <c r="Z105" i="22"/>
  <c r="Z103" i="22" s="1"/>
  <c r="U105" i="22"/>
  <c r="U103" i="22" s="1"/>
  <c r="P104" i="22"/>
  <c r="AD103" i="22"/>
  <c r="P101" i="22"/>
  <c r="P99" i="22"/>
  <c r="P98" i="22" s="1"/>
  <c r="AL98" i="22"/>
  <c r="P97" i="22"/>
  <c r="P96" i="22"/>
  <c r="P95" i="22"/>
  <c r="P94" i="22"/>
  <c r="AP90" i="22"/>
  <c r="AH90" i="22"/>
  <c r="AD90" i="22"/>
  <c r="Z90" i="22"/>
  <c r="U90" i="22"/>
  <c r="P142" i="24" l="1"/>
  <c r="P203" i="24"/>
  <c r="P101" i="23"/>
  <c r="AD151" i="23"/>
  <c r="AD179" i="23" s="1"/>
  <c r="AD227" i="23" s="1"/>
  <c r="AD228" i="23" s="1"/>
  <c r="Z201" i="23"/>
  <c r="AP201" i="23"/>
  <c r="AD153" i="22"/>
  <c r="P90" i="22"/>
  <c r="Z102" i="22"/>
  <c r="Z131" i="22" s="1"/>
  <c r="Z179" i="22" s="1"/>
  <c r="Z180" i="22" s="1"/>
  <c r="Z228" i="22" s="1"/>
  <c r="P171" i="22"/>
  <c r="AH153" i="22"/>
  <c r="AH202" i="22"/>
  <c r="N241" i="22"/>
  <c r="AL102" i="22"/>
  <c r="AL131" i="22" s="1"/>
  <c r="AL179" i="22" s="1"/>
  <c r="AL180" i="22" s="1"/>
  <c r="AL228" i="22" s="1"/>
  <c r="AL229" i="22" s="1"/>
  <c r="P168" i="22"/>
  <c r="AD102" i="22"/>
  <c r="P210" i="24"/>
  <c r="R246" i="25"/>
  <c r="R242" i="25" s="1"/>
  <c r="AD249" i="25"/>
  <c r="R249" i="25" s="1"/>
  <c r="N246" i="25"/>
  <c r="BA246" i="25" s="1"/>
  <c r="Z248" i="25"/>
  <c r="N248" i="25" s="1"/>
  <c r="U102" i="22"/>
  <c r="AH203" i="25"/>
  <c r="P142" i="25"/>
  <c r="P150" i="25"/>
  <c r="AH105" i="25"/>
  <c r="AH132" i="25" s="1"/>
  <c r="AH180" i="25" s="1"/>
  <c r="P199" i="25"/>
  <c r="P123" i="25"/>
  <c r="AD242" i="25"/>
  <c r="BE243" i="25" s="1"/>
  <c r="V246" i="25"/>
  <c r="V247" i="25" s="1"/>
  <c r="J247" i="25" s="1"/>
  <c r="AD132" i="23"/>
  <c r="AL202" i="22"/>
  <c r="AP102" i="22"/>
  <c r="AP131" i="22" s="1"/>
  <c r="AP179" i="22" s="1"/>
  <c r="AP180" i="22" s="1"/>
  <c r="AP228" i="22" s="1"/>
  <c r="Z153" i="22"/>
  <c r="P176" i="22"/>
  <c r="P198" i="22"/>
  <c r="P187" i="22" s="1"/>
  <c r="AP202" i="22"/>
  <c r="AH105" i="23"/>
  <c r="Z151" i="23"/>
  <c r="R240" i="23"/>
  <c r="AP105" i="24"/>
  <c r="AP132" i="24" s="1"/>
  <c r="AP180" i="24" s="1"/>
  <c r="U154" i="24"/>
  <c r="N240" i="24"/>
  <c r="Z203" i="25"/>
  <c r="AP203" i="25"/>
  <c r="Z242" i="25"/>
  <c r="BB240" i="25" s="1"/>
  <c r="P177" i="25"/>
  <c r="R241" i="22"/>
  <c r="AD105" i="23"/>
  <c r="P154" i="23"/>
  <c r="AL105" i="24"/>
  <c r="AL132" i="24" s="1"/>
  <c r="AL180" i="24" s="1"/>
  <c r="AL181" i="24" s="1"/>
  <c r="P128" i="24"/>
  <c r="AH154" i="24"/>
  <c r="AD200" i="24"/>
  <c r="AD228" i="24" s="1"/>
  <c r="P101" i="25"/>
  <c r="AL105" i="25"/>
  <c r="P157" i="25"/>
  <c r="P213" i="25"/>
  <c r="P226" i="25"/>
  <c r="P172" i="23"/>
  <c r="P118" i="22"/>
  <c r="P112" i="22"/>
  <c r="P103" i="22"/>
  <c r="AH155" i="25"/>
  <c r="BC243" i="25"/>
  <c r="AD202" i="22"/>
  <c r="P220" i="22"/>
  <c r="J241" i="22"/>
  <c r="P120" i="23"/>
  <c r="P123" i="23"/>
  <c r="P147" i="23"/>
  <c r="P139" i="23" s="1"/>
  <c r="P211" i="23"/>
  <c r="N240" i="23"/>
  <c r="AD105" i="24"/>
  <c r="AD132" i="24" s="1"/>
  <c r="AD180" i="24" s="1"/>
  <c r="AD181" i="24" s="1"/>
  <c r="P120" i="24"/>
  <c r="P123" i="24"/>
  <c r="Z154" i="24"/>
  <c r="AP154" i="24"/>
  <c r="P196" i="24"/>
  <c r="J240" i="24"/>
  <c r="P120" i="25"/>
  <c r="AD154" i="25"/>
  <c r="P169" i="25"/>
  <c r="AL154" i="25"/>
  <c r="P172" i="25"/>
  <c r="P191" i="25"/>
  <c r="P188" i="25" s="1"/>
  <c r="P206" i="25"/>
  <c r="AL203" i="25"/>
  <c r="BA244" i="25"/>
  <c r="AZ244" i="25"/>
  <c r="AH102" i="22"/>
  <c r="AH131" i="22" s="1"/>
  <c r="AH179" i="22" s="1"/>
  <c r="AH180" i="22" s="1"/>
  <c r="AH228" i="22" s="1"/>
  <c r="Z202" i="22"/>
  <c r="P205" i="22"/>
  <c r="P212" i="22"/>
  <c r="P225" i="22"/>
  <c r="AH132" i="23"/>
  <c r="P115" i="23"/>
  <c r="AH151" i="23"/>
  <c r="P216" i="23"/>
  <c r="P219" i="23"/>
  <c r="P115" i="25"/>
  <c r="AD203" i="25"/>
  <c r="BD243" i="25"/>
  <c r="AX242" i="25"/>
  <c r="P105" i="22"/>
  <c r="P156" i="22"/>
  <c r="AL132" i="23"/>
  <c r="Z105" i="23"/>
  <c r="Z132" i="23" s="1"/>
  <c r="AP105" i="23"/>
  <c r="AP132" i="23" s="1"/>
  <c r="AP179" i="23" s="1"/>
  <c r="AP227" i="23" s="1"/>
  <c r="U152" i="23"/>
  <c r="U151" i="23" s="1"/>
  <c r="P175" i="23"/>
  <c r="P167" i="23"/>
  <c r="P197" i="23"/>
  <c r="AH201" i="23"/>
  <c r="P177" i="24"/>
  <c r="AP200" i="24"/>
  <c r="AL132" i="25"/>
  <c r="AL180" i="25" s="1"/>
  <c r="AD105" i="25"/>
  <c r="AD132" i="25" s="1"/>
  <c r="AD180" i="25" s="1"/>
  <c r="Z105" i="25"/>
  <c r="Z132" i="25" s="1"/>
  <c r="Z180" i="25" s="1"/>
  <c r="AP105" i="25"/>
  <c r="AP132" i="25" s="1"/>
  <c r="AP180" i="25" s="1"/>
  <c r="Z154" i="25"/>
  <c r="AP154" i="25"/>
  <c r="P221" i="25"/>
  <c r="AD131" i="22"/>
  <c r="AD179" i="22" s="1"/>
  <c r="AD180" i="22" s="1"/>
  <c r="AD228" i="22" s="1"/>
  <c r="P124" i="22"/>
  <c r="P150" i="24"/>
  <c r="P139" i="24" s="1"/>
  <c r="P188" i="24"/>
  <c r="P106" i="24"/>
  <c r="P190" i="22"/>
  <c r="P141" i="22"/>
  <c r="P154" i="22"/>
  <c r="AL151" i="23"/>
  <c r="AL179" i="23" s="1"/>
  <c r="AL227" i="23" s="1"/>
  <c r="AL228" i="23" s="1"/>
  <c r="P101" i="24"/>
  <c r="AH200" i="24"/>
  <c r="P216" i="24"/>
  <c r="P221" i="24"/>
  <c r="AH132" i="24"/>
  <c r="AH180" i="24" s="1"/>
  <c r="AH181" i="24" s="1"/>
  <c r="P108" i="24"/>
  <c r="P155" i="24"/>
  <c r="Z132" i="24"/>
  <c r="Z180" i="24" s="1"/>
  <c r="Z181" i="24" s="1"/>
  <c r="Z228" i="24" s="1"/>
  <c r="P93" i="24"/>
  <c r="U105" i="24"/>
  <c r="P157" i="24"/>
  <c r="P164" i="24"/>
  <c r="P169" i="24"/>
  <c r="P172" i="24"/>
  <c r="U201" i="24"/>
  <c r="P201" i="24" s="1"/>
  <c r="P224" i="24"/>
  <c r="P161" i="23"/>
  <c r="P149" i="22"/>
  <c r="P138" i="22" s="1"/>
  <c r="P127" i="22"/>
  <c r="AL153" i="22"/>
  <c r="P189" i="23"/>
  <c r="P186" i="23" s="1"/>
  <c r="P204" i="23"/>
  <c r="P224" i="23"/>
  <c r="P202" i="23"/>
  <c r="U153" i="22"/>
  <c r="P153" i="22" s="1"/>
  <c r="P163" i="22"/>
  <c r="U203" i="22"/>
  <c r="P203" i="22" s="1"/>
  <c r="P217" i="22"/>
  <c r="P106" i="25"/>
  <c r="P93" i="25"/>
  <c r="P108" i="25"/>
  <c r="P128" i="25"/>
  <c r="U154" i="25"/>
  <c r="P164" i="25"/>
  <c r="U204" i="25"/>
  <c r="P204" i="25" s="1"/>
  <c r="P218" i="25"/>
  <c r="U105" i="25"/>
  <c r="P115" i="24"/>
  <c r="AL228" i="24"/>
  <c r="P106" i="23"/>
  <c r="P93" i="23"/>
  <c r="P90" i="23" s="1"/>
  <c r="P108" i="23"/>
  <c r="P128" i="23"/>
  <c r="U105" i="23"/>
  <c r="U201" i="23"/>
  <c r="V241" i="1"/>
  <c r="Z241" i="1"/>
  <c r="AD241" i="1"/>
  <c r="AH241" i="1"/>
  <c r="AL241" i="1"/>
  <c r="AP241" i="1"/>
  <c r="J242" i="1"/>
  <c r="R242" i="1"/>
  <c r="N242" i="1"/>
  <c r="P227" i="1"/>
  <c r="P226" i="1"/>
  <c r="AP225" i="1"/>
  <c r="AL225" i="1"/>
  <c r="AH225" i="1"/>
  <c r="AD225" i="1"/>
  <c r="Z225" i="1"/>
  <c r="U225" i="1"/>
  <c r="P224" i="1"/>
  <c r="P223" i="1"/>
  <c r="P222" i="1"/>
  <c r="P221" i="1"/>
  <c r="AP220" i="1"/>
  <c r="AL220" i="1"/>
  <c r="AH220" i="1"/>
  <c r="AD220" i="1"/>
  <c r="Z220" i="1"/>
  <c r="U220" i="1"/>
  <c r="P219" i="1"/>
  <c r="P218" i="1"/>
  <c r="AP217" i="1"/>
  <c r="AL217" i="1"/>
  <c r="AH217" i="1"/>
  <c r="AD217" i="1"/>
  <c r="Z217" i="1"/>
  <c r="U217" i="1"/>
  <c r="P216" i="1"/>
  <c r="P215" i="1"/>
  <c r="P214" i="1"/>
  <c r="P213" i="1"/>
  <c r="AP212" i="1"/>
  <c r="AL212" i="1"/>
  <c r="AH212" i="1"/>
  <c r="AD212" i="1"/>
  <c r="Z212" i="1"/>
  <c r="U212" i="1"/>
  <c r="P211" i="1"/>
  <c r="P210" i="1"/>
  <c r="P209" i="1"/>
  <c r="P208" i="1"/>
  <c r="P207" i="1"/>
  <c r="P206" i="1"/>
  <c r="AP205" i="1"/>
  <c r="AP203" i="1" s="1"/>
  <c r="AL205" i="1"/>
  <c r="AL203" i="1" s="1"/>
  <c r="AL202" i="1" s="1"/>
  <c r="AH205" i="1"/>
  <c r="AH203" i="1" s="1"/>
  <c r="AH202" i="1" s="1"/>
  <c r="AD205" i="1"/>
  <c r="Z205" i="1"/>
  <c r="Z203" i="1" s="1"/>
  <c r="U205" i="1"/>
  <c r="U203" i="1" s="1"/>
  <c r="P204" i="1"/>
  <c r="AD203" i="1"/>
  <c r="P201" i="1"/>
  <c r="P199" i="1"/>
  <c r="AL198" i="1"/>
  <c r="P197" i="1"/>
  <c r="P196" i="1"/>
  <c r="P195" i="1"/>
  <c r="P194" i="1"/>
  <c r="P193" i="1"/>
  <c r="P191" i="1"/>
  <c r="P190" i="1" s="1"/>
  <c r="AP190" i="1"/>
  <c r="AP187" i="1" s="1"/>
  <c r="AL190" i="1"/>
  <c r="AL187" i="1" s="1"/>
  <c r="AH190" i="1"/>
  <c r="U190" i="1"/>
  <c r="U187" i="1" s="1"/>
  <c r="P188" i="1"/>
  <c r="AH187" i="1"/>
  <c r="AD187" i="1"/>
  <c r="Z187" i="1"/>
  <c r="P178" i="1"/>
  <c r="P177" i="1"/>
  <c r="AP176" i="1"/>
  <c r="AL176" i="1"/>
  <c r="AH176" i="1"/>
  <c r="AD176" i="1"/>
  <c r="Z176" i="1"/>
  <c r="U176" i="1"/>
  <c r="P175" i="1"/>
  <c r="P174" i="1"/>
  <c r="P173" i="1"/>
  <c r="P172" i="1"/>
  <c r="AP171" i="1"/>
  <c r="AL171" i="1"/>
  <c r="AH171" i="1"/>
  <c r="AD171" i="1"/>
  <c r="Z171" i="1"/>
  <c r="U171" i="1"/>
  <c r="P170" i="1"/>
  <c r="P169" i="1"/>
  <c r="AP168" i="1"/>
  <c r="AL168" i="1"/>
  <c r="AH168" i="1"/>
  <c r="AD168" i="1"/>
  <c r="Z168" i="1"/>
  <c r="U168" i="1"/>
  <c r="P167" i="1"/>
  <c r="P166" i="1"/>
  <c r="P165" i="1"/>
  <c r="P164" i="1"/>
  <c r="AP163" i="1"/>
  <c r="AL163" i="1"/>
  <c r="AH163" i="1"/>
  <c r="AD163" i="1"/>
  <c r="Z163" i="1"/>
  <c r="U163" i="1"/>
  <c r="P162" i="1"/>
  <c r="P161" i="1"/>
  <c r="P160" i="1"/>
  <c r="P159" i="1"/>
  <c r="P158" i="1"/>
  <c r="P157" i="1"/>
  <c r="AP156" i="1"/>
  <c r="AP154" i="1" s="1"/>
  <c r="AP153" i="1" s="1"/>
  <c r="AL156" i="1"/>
  <c r="AL154" i="1" s="1"/>
  <c r="AL153" i="1" s="1"/>
  <c r="AH156" i="1"/>
  <c r="AH154" i="1" s="1"/>
  <c r="AD156" i="1"/>
  <c r="Z156" i="1"/>
  <c r="Z154" i="1" s="1"/>
  <c r="Z153" i="1" s="1"/>
  <c r="U156" i="1"/>
  <c r="P155" i="1"/>
  <c r="AD154" i="1"/>
  <c r="U154" i="1"/>
  <c r="U153" i="1" s="1"/>
  <c r="P152" i="1"/>
  <c r="P150" i="1"/>
  <c r="AL149" i="1"/>
  <c r="P148" i="1"/>
  <c r="P147" i="1"/>
  <c r="P146" i="1"/>
  <c r="P145" i="1"/>
  <c r="P144" i="1"/>
  <c r="P142" i="1"/>
  <c r="P141" i="1" s="1"/>
  <c r="AP141" i="1"/>
  <c r="AL141" i="1"/>
  <c r="AL138" i="1" s="1"/>
  <c r="AH141" i="1"/>
  <c r="U141" i="1"/>
  <c r="U138" i="1" s="1"/>
  <c r="P139" i="1"/>
  <c r="AP138" i="1"/>
  <c r="AH138" i="1"/>
  <c r="AD138" i="1"/>
  <c r="Z138" i="1"/>
  <c r="AP127" i="1"/>
  <c r="AL127" i="1"/>
  <c r="AH127" i="1"/>
  <c r="AD127" i="1"/>
  <c r="Z127" i="1"/>
  <c r="U127" i="1"/>
  <c r="AP122" i="1"/>
  <c r="AL122" i="1"/>
  <c r="AH122" i="1"/>
  <c r="AD122" i="1"/>
  <c r="Z122" i="1"/>
  <c r="U122" i="1"/>
  <c r="AP119" i="1"/>
  <c r="AL119" i="1"/>
  <c r="AH119" i="1"/>
  <c r="AD119" i="1"/>
  <c r="Z119" i="1"/>
  <c r="U119" i="1"/>
  <c r="AP114" i="1"/>
  <c r="AL114" i="1"/>
  <c r="AH114" i="1"/>
  <c r="AD114" i="1"/>
  <c r="Z114" i="1"/>
  <c r="U114" i="1"/>
  <c r="AP107" i="1"/>
  <c r="AL107" i="1"/>
  <c r="AH107" i="1"/>
  <c r="AD107" i="1"/>
  <c r="Z107" i="1"/>
  <c r="U107" i="1"/>
  <c r="P130" i="1"/>
  <c r="P129" i="1"/>
  <c r="P128" i="1"/>
  <c r="P126" i="1"/>
  <c r="P125" i="1"/>
  <c r="P124" i="1"/>
  <c r="P123" i="1"/>
  <c r="P121" i="1"/>
  <c r="P120" i="1"/>
  <c r="P118" i="1"/>
  <c r="P117" i="1"/>
  <c r="P116" i="1"/>
  <c r="P115" i="1"/>
  <c r="P113" i="1"/>
  <c r="P112" i="1"/>
  <c r="P111" i="1"/>
  <c r="P110" i="1"/>
  <c r="P109" i="1"/>
  <c r="P108" i="1"/>
  <c r="P106" i="1"/>
  <c r="P103" i="1"/>
  <c r="P101" i="1"/>
  <c r="P99" i="1"/>
  <c r="P98" i="1"/>
  <c r="P97" i="1"/>
  <c r="P96" i="1"/>
  <c r="P95" i="1"/>
  <c r="P92" i="1" s="1"/>
  <c r="P93" i="1"/>
  <c r="P90" i="1"/>
  <c r="AL100" i="1"/>
  <c r="AL92" i="1"/>
  <c r="AL89" i="1" s="1"/>
  <c r="AP92" i="1"/>
  <c r="AP89" i="1" s="1"/>
  <c r="AH92" i="1"/>
  <c r="AH89" i="1" s="1"/>
  <c r="U92" i="1"/>
  <c r="U89" i="1" s="1"/>
  <c r="AD89" i="1"/>
  <c r="Z89" i="1"/>
  <c r="R246" i="1"/>
  <c r="N246" i="1"/>
  <c r="J246" i="1"/>
  <c r="R245" i="1"/>
  <c r="N245" i="1"/>
  <c r="J245" i="1"/>
  <c r="R244" i="1"/>
  <c r="N244" i="1"/>
  <c r="J244" i="1"/>
  <c r="AP181" i="24" l="1"/>
  <c r="AP228" i="24" s="1"/>
  <c r="P154" i="24"/>
  <c r="BB246" i="25"/>
  <c r="AP228" i="23"/>
  <c r="P201" i="23"/>
  <c r="AH179" i="23"/>
  <c r="AH227" i="23" s="1"/>
  <c r="AH228" i="23" s="1"/>
  <c r="AP229" i="22"/>
  <c r="Z229" i="22"/>
  <c r="P102" i="22"/>
  <c r="AD229" i="22"/>
  <c r="AH229" i="22"/>
  <c r="Z179" i="23"/>
  <c r="Z227" i="23" s="1"/>
  <c r="Z228" i="23" s="1"/>
  <c r="P151" i="23"/>
  <c r="N242" i="25"/>
  <c r="BA242" i="25" s="1"/>
  <c r="P139" i="25"/>
  <c r="AL181" i="25"/>
  <c r="AL229" i="25" s="1"/>
  <c r="AL230" i="25" s="1"/>
  <c r="AV242" i="25"/>
  <c r="AD181" i="25"/>
  <c r="AD229" i="25" s="1"/>
  <c r="AD230" i="25" s="1"/>
  <c r="BE242" i="25"/>
  <c r="Z181" i="25"/>
  <c r="Z229" i="25" s="1"/>
  <c r="Z230" i="25" s="1"/>
  <c r="P90" i="25"/>
  <c r="AU242" i="25"/>
  <c r="BB242" i="25"/>
  <c r="BJ242" i="25"/>
  <c r="AD153" i="1"/>
  <c r="AD202" i="1"/>
  <c r="AP181" i="25"/>
  <c r="AP229" i="25" s="1"/>
  <c r="AP230" i="25" s="1"/>
  <c r="BI242" i="25"/>
  <c r="P198" i="1"/>
  <c r="P105" i="25"/>
  <c r="P105" i="23"/>
  <c r="BD242" i="25"/>
  <c r="P152" i="23"/>
  <c r="U203" i="25"/>
  <c r="P203" i="25" s="1"/>
  <c r="P90" i="24"/>
  <c r="AH228" i="24"/>
  <c r="AH154" i="25"/>
  <c r="P154" i="25" s="1"/>
  <c r="P155" i="25"/>
  <c r="AH153" i="1"/>
  <c r="Z202" i="1"/>
  <c r="AP202" i="1"/>
  <c r="P105" i="24"/>
  <c r="U200" i="24"/>
  <c r="P200" i="24" s="1"/>
  <c r="U132" i="24"/>
  <c r="U202" i="22"/>
  <c r="P202" i="22" s="1"/>
  <c r="P176" i="1"/>
  <c r="P225" i="1"/>
  <c r="P187" i="1"/>
  <c r="P203" i="1"/>
  <c r="U132" i="25"/>
  <c r="U132" i="23"/>
  <c r="U131" i="22"/>
  <c r="P154" i="1"/>
  <c r="P156" i="1"/>
  <c r="P163" i="1"/>
  <c r="P168" i="1"/>
  <c r="P171" i="1"/>
  <c r="U202" i="1"/>
  <c r="P205" i="1"/>
  <c r="P212" i="1"/>
  <c r="P217" i="1"/>
  <c r="P220" i="1"/>
  <c r="R241" i="1"/>
  <c r="P153" i="1"/>
  <c r="N241" i="1"/>
  <c r="J241" i="1"/>
  <c r="P149" i="1"/>
  <c r="P138" i="1" s="1"/>
  <c r="P127" i="1"/>
  <c r="P122" i="1"/>
  <c r="P119" i="1"/>
  <c r="P114" i="1"/>
  <c r="P107" i="1"/>
  <c r="P100" i="1"/>
  <c r="P89" i="1" s="1"/>
  <c r="AH181" i="25" l="1"/>
  <c r="AH229" i="25" s="1"/>
  <c r="AH230" i="25" s="1"/>
  <c r="P202" i="1"/>
  <c r="P132" i="24"/>
  <c r="U180" i="24"/>
  <c r="U180" i="25"/>
  <c r="P132" i="25"/>
  <c r="P132" i="23"/>
  <c r="U179" i="22"/>
  <c r="P131" i="22"/>
  <c r="AP105" i="1"/>
  <c r="AP104" i="1" s="1"/>
  <c r="AP131" i="1" s="1"/>
  <c r="AP179" i="1" s="1"/>
  <c r="AP180" i="1" s="1"/>
  <c r="AP228" i="1" s="1"/>
  <c r="AP229" i="1" s="1"/>
  <c r="AL105" i="1"/>
  <c r="AL104" i="1" s="1"/>
  <c r="AL131" i="1" s="1"/>
  <c r="AL179" i="1" s="1"/>
  <c r="AL180" i="1" s="1"/>
  <c r="AL228" i="1" s="1"/>
  <c r="AL229" i="1" s="1"/>
  <c r="AH105" i="1"/>
  <c r="AH104" i="1" s="1"/>
  <c r="AH131" i="1" s="1"/>
  <c r="AH179" i="1" s="1"/>
  <c r="AH180" i="1" s="1"/>
  <c r="AH228" i="1" s="1"/>
  <c r="AH229" i="1" s="1"/>
  <c r="AD105" i="1"/>
  <c r="AD104" i="1" s="1"/>
  <c r="AD131" i="1" s="1"/>
  <c r="AD179" i="1" s="1"/>
  <c r="AD180" i="1" s="1"/>
  <c r="AD228" i="1" s="1"/>
  <c r="AD229" i="1" s="1"/>
  <c r="Z105" i="1"/>
  <c r="Z104" i="1" s="1"/>
  <c r="Z131" i="1" s="1"/>
  <c r="Z179" i="1" s="1"/>
  <c r="Z180" i="1" s="1"/>
  <c r="Z228" i="1" s="1"/>
  <c r="Z229" i="1" s="1"/>
  <c r="U105" i="1"/>
  <c r="P180" i="24" l="1"/>
  <c r="U181" i="24"/>
  <c r="P181" i="24" s="1"/>
  <c r="U181" i="25"/>
  <c r="P180" i="25"/>
  <c r="U228" i="24"/>
  <c r="P228" i="24" s="1"/>
  <c r="P227" i="24"/>
  <c r="U179" i="23"/>
  <c r="P178" i="23"/>
  <c r="U180" i="22"/>
  <c r="P179" i="22"/>
  <c r="U104" i="1"/>
  <c r="P105" i="1"/>
  <c r="P181" i="25" l="1"/>
  <c r="U229" i="25"/>
  <c r="P179" i="23"/>
  <c r="U227" i="23"/>
  <c r="P180" i="22"/>
  <c r="U228" i="22"/>
  <c r="P104" i="1"/>
  <c r="U131" i="1"/>
  <c r="U230" i="25" l="1"/>
  <c r="P230" i="25" s="1"/>
  <c r="P229" i="25"/>
  <c r="U228" i="23"/>
  <c r="P228" i="23" s="1"/>
  <c r="P227" i="23"/>
  <c r="U229" i="22"/>
  <c r="P229" i="22" s="1"/>
  <c r="P228" i="22"/>
  <c r="U179" i="1"/>
  <c r="P131" i="1"/>
  <c r="U180" i="1" l="1"/>
  <c r="P179" i="1"/>
  <c r="U228" i="1" l="1"/>
  <c r="P180" i="1"/>
  <c r="U229" i="1" l="1"/>
  <c r="P229" i="1" s="1"/>
  <c r="P228" i="1"/>
  <c r="V242" i="25" l="1"/>
  <c r="J246" i="25"/>
  <c r="J242" i="25" s="1"/>
  <c r="BO242" i="25" l="1"/>
  <c r="AZ242" i="25"/>
  <c r="BH242" i="25"/>
  <c r="BB239" i="25"/>
  <c r="AZ246" i="25"/>
  <c r="AT242" i="25"/>
  <c r="BC242" i="25"/>
</calcChain>
</file>

<file path=xl/sharedStrings.xml><?xml version="1.0" encoding="utf-8"?>
<sst xmlns="http://schemas.openxmlformats.org/spreadsheetml/2006/main" count="2763" uniqueCount="221">
  <si>
    <t>УТВЕРЖДАЮ:</t>
  </si>
  <si>
    <t>(подпись) (расшифровка подписи)</t>
  </si>
  <si>
    <t>"___"____________20__г.</t>
  </si>
  <si>
    <t>СОГЛАСОВАНО:</t>
  </si>
  <si>
    <t>ПЛАН ФИНАНСОВО-ХОЗЯЙСТВЕННОЙ</t>
  </si>
  <si>
    <t>Наименование учреждения</t>
  </si>
  <si>
    <t>форма по ОКУД</t>
  </si>
  <si>
    <t>по ОКПО</t>
  </si>
  <si>
    <t>Наименование органа, осуществляющего</t>
  </si>
  <si>
    <t>функции и полномочия учредителя</t>
  </si>
  <si>
    <t>Глава по БК</t>
  </si>
  <si>
    <t>Адрес фактического местонахождения</t>
  </si>
  <si>
    <t>по ОКАТО</t>
  </si>
  <si>
    <t>Идентификационный номер налогоплательщика (ИНН)</t>
  </si>
  <si>
    <t>по ОКЕИ</t>
  </si>
  <si>
    <t>Код причины постановки на учет (КПП)</t>
  </si>
  <si>
    <t>по ОКВ</t>
  </si>
  <si>
    <t>Единица измерения: руб.</t>
  </si>
  <si>
    <t>рублей</t>
  </si>
  <si>
    <t xml:space="preserve">в разрезе стоимости имущества: </t>
  </si>
  <si>
    <t xml:space="preserve"> - закрепленного собственником имущества за учреждением на праве оперативного управления</t>
  </si>
  <si>
    <t>в том числе балансовая стоимость особо ценного движимого имущества</t>
  </si>
  <si>
    <t>Наименование показателя</t>
  </si>
  <si>
    <t>Сумма, тыс.руб.</t>
  </si>
  <si>
    <t>Нефинансовые активы, всего:</t>
  </si>
  <si>
    <t>1.</t>
  </si>
  <si>
    <t>2.</t>
  </si>
  <si>
    <t>в том числе:</t>
  </si>
  <si>
    <t>3.</t>
  </si>
  <si>
    <t>(подпись)</t>
  </si>
  <si>
    <t>(расшифровка подписи)</t>
  </si>
  <si>
    <t>(должность)</t>
  </si>
  <si>
    <t>ДЕЯТЕЛЬНОСТИ МУНИЦИПАЛЬНОГО УЧРЕЖДЕНИЯ</t>
  </si>
  <si>
    <t>на "___" _________2017_г.</t>
  </si>
  <si>
    <t>Код строки</t>
  </si>
  <si>
    <t>Код по бюджетной классификации Российской Федерации</t>
  </si>
  <si>
    <t>всего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</si>
  <si>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</si>
  <si>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</si>
  <si>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</si>
  <si>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</si>
  <si>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</si>
  <si>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</si>
  <si>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Х</t>
  </si>
  <si>
    <t>Выплаты по расходам, всего:</t>
  </si>
  <si>
    <t>Остаток средств на начало года</t>
  </si>
  <si>
    <t>Остаток средств на конец года</t>
  </si>
  <si>
    <t>N п/п</t>
  </si>
  <si>
    <t>Финансовые активы, всего:</t>
  </si>
  <si>
    <t>Обязательства, всего:</t>
  </si>
  <si>
    <t xml:space="preserve"> из них:                                                                                                                                                                                                                                          долговые обязательства</t>
  </si>
  <si>
    <t xml:space="preserve">Показатели выплат по расходам </t>
  </si>
  <si>
    <t>Год начала закупки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</si>
  <si>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</si>
  <si>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</si>
  <si>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</si>
  <si>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на 2017 г. очередной финансовый год</t>
  </si>
  <si>
    <t>Выплаты по расходам на закупку товаров, работ, услуг, всего:</t>
  </si>
  <si>
    <t>0001</t>
  </si>
  <si>
    <t>Сведения о средствах, поступающих</t>
  </si>
  <si>
    <t>010</t>
  </si>
  <si>
    <t>020</t>
  </si>
  <si>
    <t>030</t>
  </si>
  <si>
    <t>040</t>
  </si>
  <si>
    <t>Поступление</t>
  </si>
  <si>
    <t>Выбытие</t>
  </si>
  <si>
    <t>Справочнея информация</t>
  </si>
  <si>
    <t>Объем публичных обязательств, всего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</si>
  <si>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</si>
  <si>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</si>
  <si>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Сумма (тыс.руб.)</t>
  </si>
  <si>
    <t>Сумма (руб., с точностью до двух знаков после запятой - 0,00)</t>
  </si>
  <si>
    <t>Сумма выплат по расходам на закупку товаров, работ и услуг, руб. (с точностью до двух знаков после запятой - 0,00)</t>
  </si>
  <si>
    <t>Объем финансового обеспечения, руб. (с точностью до двух знаков после запятой - 0,00)</t>
  </si>
  <si>
    <t>на 2018 г.             1-ый год планового периода</t>
  </si>
  <si>
    <t>на 2019 г.            2-ой год планового периода</t>
  </si>
  <si>
    <t xml:space="preserve"> Управление образования администрации города Кемерово</t>
  </si>
  <si>
    <t xml:space="preserve"> в том числе:                                               </t>
  </si>
  <si>
    <t xml:space="preserve">  доходы от собственности</t>
  </si>
  <si>
    <t xml:space="preserve">  доходы от оказания услуг, работ</t>
  </si>
  <si>
    <t xml:space="preserve">   в том числе:  </t>
  </si>
  <si>
    <t xml:space="preserve">    услуга (работа) №1</t>
  </si>
  <si>
    <t xml:space="preserve">    услуга (работа) №2</t>
  </si>
  <si>
    <t xml:space="preserve">  доходы от штрафов, пеней, иных сумм принудительного изъятия</t>
  </si>
  <si>
    <t xml:space="preserve">  безвозмездные поступления от наднациональных организаций, правительств иностранных государств, международных финансовых организаций</t>
  </si>
  <si>
    <t xml:space="preserve">  иные субсидии, предоставленные из бюджета</t>
  </si>
  <si>
    <t xml:space="preserve">  прочие доходы</t>
  </si>
  <si>
    <t xml:space="preserve">  доходы от операций с активами</t>
  </si>
  <si>
    <t xml:space="preserve">   в том числе:                                                 </t>
  </si>
  <si>
    <t xml:space="preserve">    от выбытий основных средств</t>
  </si>
  <si>
    <t xml:space="preserve">    от выбытий материальных запасов</t>
  </si>
  <si>
    <t xml:space="preserve"> в том числе на:                                        </t>
  </si>
  <si>
    <t xml:space="preserve">  выплаты пресоналу, всего:</t>
  </si>
  <si>
    <t xml:space="preserve">   из них:                                                     </t>
  </si>
  <si>
    <t xml:space="preserve">    оплата труда и начисления на выплаты по оплате труда</t>
  </si>
  <si>
    <t xml:space="preserve">     в том числе:                                                                          </t>
  </si>
  <si>
    <t xml:space="preserve">      фонд оплаты труда учреждений</t>
  </si>
  <si>
    <t xml:space="preserve">      иные выплаты персоналу учреждений, за исключением фонда оплаты труда</t>
  </si>
  <si>
    <t xml:space="preserve">    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</si>
  <si>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   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</si>
  <si>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социальные и иные выплаты населению, всего:</t>
  </si>
  <si>
    <t xml:space="preserve">   из них:                                                          </t>
  </si>
  <si>
    <t xml:space="preserve">    пособия, компенсации и иные социальные выплаты гражданам, кроме публичных нормативных обязательств</t>
  </si>
  <si>
    <t xml:space="preserve">    стипендии </t>
  </si>
  <si>
    <t xml:space="preserve">    премии и гранты</t>
  </si>
  <si>
    <t xml:space="preserve">  исполнение судебных актов, всего</t>
  </si>
  <si>
    <t xml:space="preserve">   из них:                                                         </t>
  </si>
  <si>
    <t xml:space="preserve">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</si>
  <si>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  уплату налогов, сборов и иных платежей, всего  </t>
  </si>
  <si>
    <t xml:space="preserve">    уплата налога на имущество организаций и земельного налога</t>
  </si>
  <si>
    <t xml:space="preserve">    уплата прочих налогов, сборов</t>
  </si>
  <si>
    <t xml:space="preserve">    уплата иных платежей</t>
  </si>
  <si>
    <t xml:space="preserve">  расходы на закупку товаров, работ, услуг, всего</t>
  </si>
  <si>
    <t xml:space="preserve">    прочая закупка товаров, работ и услуг для обеспечения государственных (муниципальных) нужд</t>
  </si>
  <si>
    <t>Таблица 1</t>
  </si>
  <si>
    <t>субсидия на финансовое обеспечение выполнения муниципального задания из бюджета города Кемерово</t>
  </si>
  <si>
    <t>Таблица 2</t>
  </si>
  <si>
    <r>
      <t xml:space="preserve">4. Общая балансовая стоимость </t>
    </r>
    <r>
      <rPr>
        <b/>
        <i/>
        <sz val="10"/>
        <rFont val="Times New Roman"/>
        <family val="1"/>
        <charset val="204"/>
      </rPr>
      <t>недвижимого</t>
    </r>
    <r>
      <rPr>
        <b/>
        <sz val="10"/>
        <rFont val="Times New Roman"/>
        <family val="1"/>
        <charset val="204"/>
      </rPr>
      <t xml:space="preserve"> муниципального имущества на дату составления Плана</t>
    </r>
  </si>
  <si>
    <r>
      <t xml:space="preserve">5. Общая балансовая стоимость </t>
    </r>
    <r>
      <rPr>
        <b/>
        <i/>
        <sz val="10"/>
        <rFont val="Times New Roman"/>
        <family val="1"/>
        <charset val="204"/>
      </rPr>
      <t>движимого</t>
    </r>
    <r>
      <rPr>
        <b/>
        <sz val="10"/>
        <rFont val="Times New Roman"/>
        <family val="1"/>
        <charset val="204"/>
      </rPr>
      <t xml:space="preserve"> муниципального имущества на дату составления Плана</t>
    </r>
  </si>
  <si>
    <t>(Должность руководителя отраслевого подразделения администрации города (органа, осуществляющего функции и полномочия учредителя)</t>
  </si>
  <si>
    <t>(Должность руководителя муниципального учреждения)</t>
  </si>
  <si>
    <t>(последнюю отчетную дату)</t>
  </si>
  <si>
    <t>на "___" _____________2017_г.</t>
  </si>
  <si>
    <t>Показатели финансового состояния учреждения (подразделения)</t>
  </si>
  <si>
    <t>Таблица 2.1</t>
  </si>
  <si>
    <t>Таблица 3</t>
  </si>
  <si>
    <t>Таблица 4</t>
  </si>
  <si>
    <t>(очередной финансовый год)</t>
  </si>
  <si>
    <t>Показатели по поступлениям и выплатам учреждения (подразделения)</t>
  </si>
  <si>
    <t>на закупку товаров, работ, услуг учреждения (подразделения)</t>
  </si>
  <si>
    <t>во временное распоряжение учреждения (подразделения)</t>
  </si>
  <si>
    <t>Наименование подразделения</t>
  </si>
  <si>
    <t>(указывается КПП учреждения и подразделения)</t>
  </si>
  <si>
    <t xml:space="preserve">1. Цели деятельности учреждения (подразделения) в соответствии с федеральными законами, иными нормативными (муниципальными) </t>
  </si>
  <si>
    <t xml:space="preserve">2. Виды деятельности учреждения (подразделения), относящиеся к его основным видам деятельности в соответствии с уставом учреждения </t>
  </si>
  <si>
    <t xml:space="preserve">3. Перечень услуг (работ), относящихся в соответствии с уставом (положением подразделения) к основным видам деятельности учреждения </t>
  </si>
  <si>
    <t>правовыми актами и уставом учреждения</t>
  </si>
  <si>
    <t>(положением подразделения)</t>
  </si>
  <si>
    <t>(подразделения), предоставление которых для физических и юридических лиц осуществляется, в том числе за плату</t>
  </si>
  <si>
    <t xml:space="preserve"> - приобретенного учреждением (подразделением) за счет выделенных собственником имущества учреждения средств</t>
  </si>
  <si>
    <t xml:space="preserve"> - приобретенного учреждением (подразделением) за счет доходов, полученных от иной приносящей доход деятельности</t>
  </si>
  <si>
    <t xml:space="preserve"> из них:                                                                                                                                                                        </t>
  </si>
  <si>
    <t xml:space="preserve">  недвижимое имущество, всего:</t>
  </si>
  <si>
    <t xml:space="preserve">   в том числе:       </t>
  </si>
  <si>
    <t xml:space="preserve">    остаточная стоимость</t>
  </si>
  <si>
    <t xml:space="preserve">  особо ценное движимое имущество,  всего:</t>
  </si>
  <si>
    <t xml:space="preserve">   в том числе: </t>
  </si>
  <si>
    <t xml:space="preserve"> из них: </t>
  </si>
  <si>
    <t xml:space="preserve">  денежные средства учреждения, всего   </t>
  </si>
  <si>
    <t xml:space="preserve">   в том числе:</t>
  </si>
  <si>
    <t xml:space="preserve">    денежные средства учреждения на счетах</t>
  </si>
  <si>
    <t xml:space="preserve">    денежные средства учреждения, размещенные на депозиты в кредитной организации</t>
  </si>
  <si>
    <t xml:space="preserve">  иные финансовые инструменты</t>
  </si>
  <si>
    <t xml:space="preserve">  дебиторская задолженность по доходам</t>
  </si>
  <si>
    <t xml:space="preserve">  дебиторская задолженность по расходам</t>
  </si>
  <si>
    <t xml:space="preserve">  кредиторская задолженность:</t>
  </si>
  <si>
    <t xml:space="preserve">   в том числе:     </t>
  </si>
  <si>
    <t xml:space="preserve">    просроченная кредиторская задолженность                            </t>
  </si>
  <si>
    <t xml:space="preserve"> в том числе: </t>
  </si>
  <si>
    <t xml:space="preserve">  на оплату кнтрактов, заключенных до начала очередного финансового года:</t>
  </si>
  <si>
    <t xml:space="preserve">  на закупку товаров, работ, услуг по году начала закупки:</t>
  </si>
  <si>
    <t>на 20__ год</t>
  </si>
  <si>
    <t>От "__"_______20__г.</t>
  </si>
  <si>
    <t>(на 20___год и плановый период 20___ и 20___ годов)</t>
  </si>
  <si>
    <t>М.П.</t>
  </si>
  <si>
    <t>Ответственный исполнитель</t>
  </si>
  <si>
    <t xml:space="preserve"> </t>
  </si>
  <si>
    <t>(расшифровка подписи) телефон</t>
  </si>
  <si>
    <t>Руководитель учреждения (подразделения)</t>
  </si>
  <si>
    <t>Руководитель финансово-экономической службы</t>
  </si>
  <si>
    <t>Исполнитель</t>
  </si>
  <si>
    <t>Справочная информация</t>
  </si>
  <si>
    <t xml:space="preserve"> управление образования администрации города Кемерово</t>
  </si>
  <si>
    <t xml:space="preserve">  выплаты персоналу, всего:</t>
  </si>
  <si>
    <t xml:space="preserve">  на оплату контрактов, заключенных до начала очередного финансового года:</t>
  </si>
  <si>
    <t>на 2017 год и плановый период 2018 и 2019 годов</t>
  </si>
  <si>
    <t>В соответствии с Муниципальным заданием на 2017 год</t>
  </si>
  <si>
    <t>на 01.01.2016 года (если дата составления плана от декабря 2016 года)</t>
  </si>
  <si>
    <t>Указывается одной строкой (изменила форму)</t>
  </si>
  <si>
    <t>2017г.</t>
  </si>
  <si>
    <t>2018г.</t>
  </si>
  <si>
    <t>2019г.</t>
  </si>
  <si>
    <t>Для всех учреждений</t>
  </si>
  <si>
    <t>не может быть +</t>
  </si>
  <si>
    <t>Для бюджетных учреждений</t>
  </si>
  <si>
    <t>Для автономных учреждений</t>
  </si>
  <si>
    <t>не может быть -</t>
  </si>
  <si>
    <t>Директор МБОУ "СОШ № 26"</t>
  </si>
  <si>
    <t>Т.В. Петрова</t>
  </si>
  <si>
    <t>Муниципальное бюджетное общеобразовательное учреждение                "Средняя общеобразовательная школа № 26"</t>
  </si>
  <si>
    <t>Россия, 650023, г. Кемерово, улица Волгоградская, 9 А</t>
  </si>
  <si>
    <t>Образовательная деятельность по образовательным программам начального общего, основного общего и среднего общего образования.</t>
  </si>
  <si>
    <t>Реализация основных общеобразовательных программ-образовательных программ начального общего, основного общего и среднего  общего образования, организация внеурочной деятельности в соответствии с федеральными государственными образовательными стандартами</t>
  </si>
  <si>
    <t>Т.В.Петрова</t>
  </si>
  <si>
    <t>специалист ЭО</t>
  </si>
  <si>
    <t>Н.А.Зимина</t>
  </si>
  <si>
    <t>Реализация основных общеобразовательных программ начального общего, основного общего, среднего общего образования.</t>
  </si>
  <si>
    <t>на "_1_" _января_2017_г.</t>
  </si>
  <si>
    <t xml:space="preserve">    прочие расходы (кроме расходов на закупку товаров, работ, услуг)</t>
  </si>
  <si>
    <t xml:space="preserve"> на закупку товаров, работ, услуг</t>
  </si>
  <si>
    <t>Е.В.Жилина</t>
  </si>
  <si>
    <t>приобретение товаров, работ, услуг в пользу граждан в целях их социального обеспечения</t>
  </si>
  <si>
    <t>в том числе:                                                                                                                                                                                                2017 год</t>
  </si>
  <si>
    <t>011</t>
  </si>
  <si>
    <t>2018 год</t>
  </si>
  <si>
    <t>012</t>
  </si>
  <si>
    <t>2019 год</t>
  </si>
  <si>
    <t>013</t>
  </si>
  <si>
    <t>031</t>
  </si>
  <si>
    <t>022</t>
  </si>
  <si>
    <t>023</t>
  </si>
  <si>
    <t>032</t>
  </si>
  <si>
    <t>033</t>
  </si>
  <si>
    <t>211.1</t>
  </si>
  <si>
    <t>211.2</t>
  </si>
  <si>
    <t>211.3</t>
  </si>
  <si>
    <t>211.4</t>
  </si>
  <si>
    <t>От "_29__ "__декабря___2017_г.</t>
  </si>
  <si>
    <t>Зам.начальника управления образования</t>
  </si>
  <si>
    <t>О.В.Гусева</t>
  </si>
  <si>
    <t>на "__29__" _декабря____2017__г.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</si>
</sst>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0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10"/>
      <color rgb="FF0000CC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EB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9" fontId="5" fillId="0" borderId="0" applyFont="0" applyFill="0" applyBorder="0" applyAlignment="0" applyProtection="0"/>
  </cellStyleXfs>
  <cellXfs count="428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 applyFill="1" applyBorder="1"/>
    <xf numFmtId="0" fontId="3" fillId="0" borderId="0" xfId="0" applyFont="1" applyFill="1" applyAlignment="1"/>
    <xf numFmtId="0" fontId="3" fillId="0" borderId="1" xfId="0" applyFont="1" applyFill="1" applyBorder="1"/>
    <xf numFmtId="2" fontId="3" fillId="0" borderId="0" xfId="0" applyNumberFormat="1" applyFont="1" applyFill="1"/>
    <xf numFmtId="2" fontId="4" fillId="0" borderId="0" xfId="0" applyNumberFormat="1" applyFont="1" applyFill="1"/>
    <xf numFmtId="0" fontId="4" fillId="0" borderId="0" xfId="0" applyFont="1" applyFill="1"/>
    <xf numFmtId="0" fontId="3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 vertical="top" wrapText="1"/>
    </xf>
    <xf numFmtId="164" fontId="3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2" borderId="1" xfId="0" applyFont="1" applyFill="1" applyBorder="1"/>
    <xf numFmtId="0" fontId="3" fillId="2" borderId="1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horizontal="right"/>
    </xf>
    <xf numFmtId="2" fontId="3" fillId="0" borderId="0" xfId="0" applyNumberFormat="1" applyFont="1" applyFill="1" applyBorder="1" applyAlignment="1"/>
    <xf numFmtId="2" fontId="3" fillId="0" borderId="0" xfId="0" applyNumberFormat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wrapText="1"/>
    </xf>
    <xf numFmtId="2" fontId="2" fillId="0" borderId="0" xfId="0" applyNumberFormat="1" applyFont="1" applyFill="1" applyBorder="1" applyAlignment="1">
      <alignment horizontal="left" wrapText="1"/>
    </xf>
    <xf numFmtId="1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2" fillId="0" borderId="0" xfId="0" applyFont="1" applyFill="1" applyAlignment="1"/>
    <xf numFmtId="0" fontId="3" fillId="2" borderId="5" xfId="0" applyFont="1" applyFill="1" applyBorder="1" applyAlignment="1"/>
    <xf numFmtId="0" fontId="2" fillId="0" borderId="0" xfId="0" applyFont="1" applyFill="1" applyBorder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/>
    </xf>
    <xf numFmtId="0" fontId="2" fillId="0" borderId="6" xfId="0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/>
    <xf numFmtId="0" fontId="1" fillId="0" borderId="1" xfId="0" applyFont="1" applyFill="1" applyBorder="1" applyAlignment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/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4" fontId="3" fillId="0" borderId="0" xfId="0" applyNumberFormat="1" applyFont="1" applyFill="1"/>
    <xf numFmtId="2" fontId="7" fillId="0" borderId="0" xfId="0" applyNumberFormat="1" applyFont="1" applyFill="1"/>
    <xf numFmtId="164" fontId="8" fillId="0" borderId="13" xfId="0" applyNumberFormat="1" applyFont="1" applyFill="1" applyBorder="1"/>
    <xf numFmtId="164" fontId="8" fillId="0" borderId="0" xfId="0" applyNumberFormat="1" applyFont="1" applyFill="1" applyBorder="1"/>
    <xf numFmtId="164" fontId="8" fillId="0" borderId="14" xfId="0" applyNumberFormat="1" applyFont="1" applyFill="1" applyBorder="1"/>
    <xf numFmtId="164" fontId="8" fillId="0" borderId="11" xfId="0" applyNumberFormat="1" applyFont="1" applyFill="1" applyBorder="1"/>
    <xf numFmtId="164" fontId="8" fillId="0" borderId="1" xfId="0" applyNumberFormat="1" applyFont="1" applyFill="1" applyBorder="1"/>
    <xf numFmtId="164" fontId="8" fillId="0" borderId="12" xfId="0" applyNumberFormat="1" applyFont="1" applyFill="1" applyBorder="1"/>
    <xf numFmtId="0" fontId="3" fillId="3" borderId="0" xfId="0" applyFont="1" applyFill="1"/>
    <xf numFmtId="0" fontId="3" fillId="3" borderId="0" xfId="0" applyFont="1" applyFill="1" applyAlignment="1">
      <alignment horizontal="right"/>
    </xf>
    <xf numFmtId="0" fontId="3" fillId="3" borderId="0" xfId="0" applyFont="1" applyFill="1" applyBorder="1"/>
    <xf numFmtId="0" fontId="3" fillId="3" borderId="0" xfId="0" applyNumberFormat="1" applyFont="1" applyFill="1" applyBorder="1" applyAlignment="1">
      <alignment horizontal="right"/>
    </xf>
    <xf numFmtId="0" fontId="3" fillId="3" borderId="1" xfId="0" applyFont="1" applyFill="1" applyBorder="1"/>
    <xf numFmtId="0" fontId="3" fillId="3" borderId="1" xfId="0" applyNumberFormat="1" applyFont="1" applyFill="1" applyBorder="1" applyAlignment="1">
      <alignment horizontal="righ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/>
    <xf numFmtId="0" fontId="3" fillId="3" borderId="0" xfId="0" applyFont="1" applyFill="1" applyBorder="1" applyAlignment="1"/>
    <xf numFmtId="0" fontId="3" fillId="3" borderId="0" xfId="0" applyFont="1" applyFill="1" applyAlignment="1">
      <alignment wrapText="1"/>
    </xf>
    <xf numFmtId="0" fontId="1" fillId="3" borderId="0" xfId="0" applyFont="1" applyFill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vertical="top"/>
    </xf>
    <xf numFmtId="0" fontId="2" fillId="3" borderId="0" xfId="0" applyFont="1" applyFill="1"/>
    <xf numFmtId="0" fontId="2" fillId="3" borderId="0" xfId="0" applyFont="1" applyFill="1" applyAlignment="1"/>
    <xf numFmtId="0" fontId="2" fillId="3" borderId="0" xfId="0" applyFont="1" applyFill="1" applyBorder="1" applyAlignment="1">
      <alignment vertical="top"/>
    </xf>
    <xf numFmtId="0" fontId="2" fillId="3" borderId="0" xfId="0" applyFont="1" applyFill="1" applyAlignment="1">
      <alignment horizontal="right"/>
    </xf>
    <xf numFmtId="0" fontId="2" fillId="3" borderId="0" xfId="0" applyFont="1" applyFill="1" applyBorder="1" applyAlignment="1"/>
    <xf numFmtId="0" fontId="2" fillId="3" borderId="0" xfId="0" applyFont="1" applyFill="1" applyBorder="1" applyAlignment="1">
      <alignment wrapText="1"/>
    </xf>
    <xf numFmtId="0" fontId="7" fillId="3" borderId="0" xfId="0" applyFont="1" applyFill="1"/>
    <xf numFmtId="0" fontId="3" fillId="3" borderId="1" xfId="0" applyFont="1" applyFill="1" applyBorder="1" applyAlignment="1">
      <alignment horizontal="right"/>
    </xf>
    <xf numFmtId="4" fontId="3" fillId="3" borderId="0" xfId="0" applyNumberFormat="1" applyFont="1" applyFill="1"/>
    <xf numFmtId="0" fontId="3" fillId="3" borderId="6" xfId="0" applyFont="1" applyFill="1" applyBorder="1" applyAlignment="1">
      <alignment wrapText="1"/>
    </xf>
    <xf numFmtId="0" fontId="3" fillId="3" borderId="0" xfId="0" applyFont="1" applyFill="1" applyBorder="1" applyAlignment="1">
      <alignment horizontal="left" wrapText="1"/>
    </xf>
    <xf numFmtId="2" fontId="3" fillId="3" borderId="0" xfId="0" applyNumberFormat="1" applyFont="1" applyFill="1" applyBorder="1" applyAlignment="1"/>
    <xf numFmtId="2" fontId="3" fillId="3" borderId="0" xfId="0" applyNumberFormat="1" applyFont="1" applyFill="1"/>
    <xf numFmtId="2" fontId="4" fillId="3" borderId="0" xfId="0" applyNumberFormat="1" applyFont="1" applyFill="1"/>
    <xf numFmtId="0" fontId="4" fillId="3" borderId="0" xfId="0" applyFont="1" applyFill="1"/>
    <xf numFmtId="2" fontId="2" fillId="3" borderId="0" xfId="0" applyNumberFormat="1" applyFont="1" applyFill="1" applyBorder="1" applyAlignment="1">
      <alignment horizontal="left" wrapText="1"/>
    </xf>
    <xf numFmtId="1" fontId="3" fillId="3" borderId="0" xfId="0" applyNumberFormat="1" applyFont="1" applyFill="1" applyBorder="1" applyAlignment="1">
      <alignment horizontal="center" vertical="center" wrapText="1"/>
    </xf>
    <xf numFmtId="2" fontId="3" fillId="3" borderId="0" xfId="0" applyNumberFormat="1" applyFont="1" applyFill="1" applyBorder="1" applyAlignment="1">
      <alignment horizontal="center" vertical="center" wrapText="1"/>
    </xf>
    <xf numFmtId="4" fontId="3" fillId="3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/>
    </xf>
    <xf numFmtId="164" fontId="3" fillId="3" borderId="0" xfId="0" applyNumberFormat="1" applyFont="1" applyFill="1" applyBorder="1"/>
    <xf numFmtId="0" fontId="3" fillId="3" borderId="0" xfId="0" applyFont="1" applyFill="1" applyBorder="1" applyAlignment="1">
      <alignment horizontal="left"/>
    </xf>
    <xf numFmtId="2" fontId="2" fillId="3" borderId="0" xfId="0" applyNumberFormat="1" applyFont="1" applyFill="1" applyBorder="1" applyAlignment="1">
      <alignment horizontal="left"/>
    </xf>
    <xf numFmtId="2" fontId="3" fillId="3" borderId="0" xfId="0" applyNumberFormat="1" applyFont="1" applyFill="1" applyBorder="1" applyAlignment="1">
      <alignment horizontal="center" wrapText="1"/>
    </xf>
    <xf numFmtId="2" fontId="3" fillId="3" borderId="0" xfId="0" applyNumberFormat="1" applyFont="1" applyFill="1" applyBorder="1" applyAlignment="1">
      <alignment wrapText="1"/>
    </xf>
    <xf numFmtId="2" fontId="2" fillId="3" borderId="0" xfId="0" applyNumberFormat="1" applyFont="1" applyFill="1" applyBorder="1" applyAlignment="1">
      <alignment horizontal="center"/>
    </xf>
    <xf numFmtId="2" fontId="4" fillId="3" borderId="0" xfId="0" applyNumberFormat="1" applyFont="1" applyFill="1" applyBorder="1" applyAlignment="1">
      <alignment wrapText="1"/>
    </xf>
    <xf numFmtId="0" fontId="3" fillId="3" borderId="0" xfId="0" applyFont="1" applyFill="1" applyBorder="1" applyAlignment="1">
      <alignment horizontal="left" vertical="top" wrapText="1"/>
    </xf>
    <xf numFmtId="49" fontId="3" fillId="3" borderId="0" xfId="0" applyNumberFormat="1" applyFont="1" applyFill="1" applyBorder="1" applyAlignment="1">
      <alignment horizontal="center" vertical="top" wrapText="1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/>
    <xf numFmtId="0" fontId="1" fillId="3" borderId="1" xfId="0" applyFont="1" applyFill="1" applyBorder="1"/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Alignment="1">
      <alignment horizontal="right"/>
    </xf>
    <xf numFmtId="0" fontId="1" fillId="3" borderId="0" xfId="0" applyFont="1" applyFill="1" applyAlignment="1">
      <alignment horizontal="center"/>
    </xf>
    <xf numFmtId="4" fontId="3" fillId="0" borderId="0" xfId="0" applyNumberFormat="1" applyFont="1" applyFill="1" applyBorder="1"/>
    <xf numFmtId="2" fontId="3" fillId="0" borderId="0" xfId="0" applyNumberFormat="1" applyFont="1" applyFill="1" applyBorder="1"/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 wrapText="1"/>
    </xf>
    <xf numFmtId="1" fontId="3" fillId="3" borderId="2" xfId="0" applyNumberFormat="1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right" wrapText="1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left" wrapText="1"/>
    </xf>
    <xf numFmtId="1" fontId="3" fillId="3" borderId="2" xfId="0" applyNumberFormat="1" applyFont="1" applyFill="1" applyBorder="1" applyAlignment="1">
      <alignment horizontal="center" wrapText="1"/>
    </xf>
    <xf numFmtId="4" fontId="3" fillId="3" borderId="7" xfId="0" applyNumberFormat="1" applyFont="1" applyFill="1" applyBorder="1" applyAlignment="1">
      <alignment horizontal="center" wrapText="1"/>
    </xf>
    <xf numFmtId="4" fontId="3" fillId="3" borderId="5" xfId="0" applyNumberFormat="1" applyFont="1" applyFill="1" applyBorder="1" applyAlignment="1">
      <alignment horizontal="center" wrapText="1"/>
    </xf>
    <xf numFmtId="4" fontId="3" fillId="3" borderId="8" xfId="0" applyNumberFormat="1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2" fontId="3" fillId="3" borderId="7" xfId="0" applyNumberFormat="1" applyFont="1" applyFill="1" applyBorder="1" applyAlignment="1">
      <alignment horizontal="center" wrapText="1"/>
    </xf>
    <xf numFmtId="2" fontId="3" fillId="3" borderId="5" xfId="0" applyNumberFormat="1" applyFont="1" applyFill="1" applyBorder="1" applyAlignment="1">
      <alignment horizontal="center" wrapText="1"/>
    </xf>
    <xf numFmtId="2" fontId="3" fillId="3" borderId="8" xfId="0" applyNumberFormat="1" applyFont="1" applyFill="1" applyBorder="1" applyAlignment="1">
      <alignment horizontal="center" wrapText="1"/>
    </xf>
    <xf numFmtId="1" fontId="3" fillId="3" borderId="7" xfId="0" applyNumberFormat="1" applyFont="1" applyFill="1" applyBorder="1" applyAlignment="1">
      <alignment horizontal="center" wrapText="1"/>
    </xf>
    <xf numFmtId="1" fontId="3" fillId="3" borderId="5" xfId="0" applyNumberFormat="1" applyFont="1" applyFill="1" applyBorder="1" applyAlignment="1">
      <alignment horizontal="center" wrapText="1"/>
    </xf>
    <xf numFmtId="1" fontId="3" fillId="3" borderId="8" xfId="0" applyNumberFormat="1" applyFont="1" applyFill="1" applyBorder="1" applyAlignment="1">
      <alignment horizont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wrapText="1"/>
    </xf>
    <xf numFmtId="2" fontId="3" fillId="3" borderId="7" xfId="0" applyNumberFormat="1" applyFont="1" applyFill="1" applyBorder="1" applyAlignment="1">
      <alignment horizontal="left" wrapText="1"/>
    </xf>
    <xf numFmtId="2" fontId="3" fillId="3" borderId="5" xfId="0" applyNumberFormat="1" applyFont="1" applyFill="1" applyBorder="1" applyAlignment="1">
      <alignment horizontal="left" wrapText="1"/>
    </xf>
    <xf numFmtId="2" fontId="3" fillId="3" borderId="8" xfId="0" applyNumberFormat="1" applyFont="1" applyFill="1" applyBorder="1" applyAlignment="1">
      <alignment horizontal="left" wrapText="1"/>
    </xf>
    <xf numFmtId="4" fontId="3" fillId="3" borderId="2" xfId="0" applyNumberFormat="1" applyFont="1" applyFill="1" applyBorder="1" applyAlignment="1">
      <alignment horizontal="center" wrapText="1"/>
    </xf>
    <xf numFmtId="4" fontId="3" fillId="3" borderId="9" xfId="0" applyNumberFormat="1" applyFont="1" applyFill="1" applyBorder="1" applyAlignment="1">
      <alignment horizontal="center" wrapText="1"/>
    </xf>
    <xf numFmtId="4" fontId="3" fillId="3" borderId="6" xfId="0" applyNumberFormat="1" applyFont="1" applyFill="1" applyBorder="1" applyAlignment="1">
      <alignment horizontal="center" wrapText="1"/>
    </xf>
    <xf numFmtId="4" fontId="3" fillId="3" borderId="10" xfId="0" applyNumberFormat="1" applyFont="1" applyFill="1" applyBorder="1" applyAlignment="1">
      <alignment horizontal="center" wrapText="1"/>
    </xf>
    <xf numFmtId="4" fontId="3" fillId="3" borderId="11" xfId="0" applyNumberFormat="1" applyFont="1" applyFill="1" applyBorder="1" applyAlignment="1">
      <alignment horizontal="center" wrapText="1"/>
    </xf>
    <xf numFmtId="4" fontId="3" fillId="3" borderId="1" xfId="0" applyNumberFormat="1" applyFont="1" applyFill="1" applyBorder="1" applyAlignment="1">
      <alignment horizontal="center" wrapText="1"/>
    </xf>
    <xf numFmtId="4" fontId="3" fillId="3" borderId="12" xfId="0" applyNumberFormat="1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 wrapText="1"/>
    </xf>
    <xf numFmtId="1" fontId="3" fillId="3" borderId="6" xfId="0" applyNumberFormat="1" applyFont="1" applyFill="1" applyBorder="1" applyAlignment="1">
      <alignment horizontal="center" wrapText="1"/>
    </xf>
    <xf numFmtId="1" fontId="3" fillId="3" borderId="10" xfId="0" applyNumberFormat="1" applyFont="1" applyFill="1" applyBorder="1" applyAlignment="1">
      <alignment horizontal="center" wrapText="1"/>
    </xf>
    <xf numFmtId="1" fontId="3" fillId="3" borderId="11" xfId="0" applyNumberFormat="1" applyFont="1" applyFill="1" applyBorder="1" applyAlignment="1">
      <alignment horizontal="center" wrapText="1"/>
    </xf>
    <xf numFmtId="1" fontId="3" fillId="3" borderId="1" xfId="0" applyNumberFormat="1" applyFont="1" applyFill="1" applyBorder="1" applyAlignment="1">
      <alignment horizontal="center" wrapText="1"/>
    </xf>
    <xf numFmtId="1" fontId="3" fillId="3" borderId="12" xfId="0" applyNumberFormat="1" applyFont="1" applyFill="1" applyBorder="1" applyAlignment="1">
      <alignment horizontal="center" wrapText="1"/>
    </xf>
    <xf numFmtId="2" fontId="3" fillId="3" borderId="9" xfId="0" applyNumberFormat="1" applyFont="1" applyFill="1" applyBorder="1" applyAlignment="1">
      <alignment horizontal="center" wrapText="1"/>
    </xf>
    <xf numFmtId="2" fontId="3" fillId="3" borderId="6" xfId="0" applyNumberFormat="1" applyFont="1" applyFill="1" applyBorder="1" applyAlignment="1">
      <alignment horizontal="center" wrapText="1"/>
    </xf>
    <xf numFmtId="2" fontId="3" fillId="3" borderId="10" xfId="0" applyNumberFormat="1" applyFont="1" applyFill="1" applyBorder="1" applyAlignment="1">
      <alignment horizontal="center" wrapText="1"/>
    </xf>
    <xf numFmtId="2" fontId="3" fillId="3" borderId="11" xfId="0" applyNumberFormat="1" applyFont="1" applyFill="1" applyBorder="1" applyAlignment="1">
      <alignment horizontal="center" wrapText="1"/>
    </xf>
    <xf numFmtId="2" fontId="3" fillId="3" borderId="1" xfId="0" applyNumberFormat="1" applyFont="1" applyFill="1" applyBorder="1" applyAlignment="1">
      <alignment horizontal="center" wrapText="1"/>
    </xf>
    <xf numFmtId="2" fontId="3" fillId="3" borderId="12" xfId="0" applyNumberFormat="1" applyFont="1" applyFill="1" applyBorder="1" applyAlignment="1">
      <alignment horizontal="center" wrapText="1"/>
    </xf>
    <xf numFmtId="2" fontId="4" fillId="3" borderId="7" xfId="0" applyNumberFormat="1" applyFont="1" applyFill="1" applyBorder="1" applyAlignment="1">
      <alignment horizontal="center" wrapText="1"/>
    </xf>
    <xf numFmtId="2" fontId="4" fillId="3" borderId="5" xfId="0" applyNumberFormat="1" applyFont="1" applyFill="1" applyBorder="1" applyAlignment="1">
      <alignment horizontal="center" wrapText="1"/>
    </xf>
    <xf numFmtId="2" fontId="4" fillId="3" borderId="8" xfId="0" applyNumberFormat="1" applyFont="1" applyFill="1" applyBorder="1" applyAlignment="1">
      <alignment horizontal="center" wrapText="1"/>
    </xf>
    <xf numFmtId="1" fontId="2" fillId="3" borderId="7" xfId="0" applyNumberFormat="1" applyFont="1" applyFill="1" applyBorder="1" applyAlignment="1">
      <alignment horizontal="center" vertical="center" wrapText="1"/>
    </xf>
    <xf numFmtId="1" fontId="2" fillId="3" borderId="5" xfId="0" applyNumberFormat="1" applyFont="1" applyFill="1" applyBorder="1" applyAlignment="1">
      <alignment horizontal="center" vertical="center" wrapText="1"/>
    </xf>
    <xf numFmtId="1" fontId="2" fillId="3" borderId="8" xfId="0" applyNumberFormat="1" applyFont="1" applyFill="1" applyBorder="1" applyAlignment="1">
      <alignment horizontal="center" vertical="center" wrapText="1"/>
    </xf>
    <xf numFmtId="2" fontId="2" fillId="3" borderId="7" xfId="0" applyNumberFormat="1" applyFont="1" applyFill="1" applyBorder="1" applyAlignment="1">
      <alignment horizontal="left" wrapText="1"/>
    </xf>
    <xf numFmtId="2" fontId="2" fillId="3" borderId="5" xfId="0" applyNumberFormat="1" applyFont="1" applyFill="1" applyBorder="1" applyAlignment="1">
      <alignment horizontal="left" wrapText="1"/>
    </xf>
    <xf numFmtId="2" fontId="2" fillId="3" borderId="8" xfId="0" applyNumberFormat="1" applyFont="1" applyFill="1" applyBorder="1" applyAlignment="1">
      <alignment horizontal="left" wrapText="1"/>
    </xf>
    <xf numFmtId="2" fontId="3" fillId="3" borderId="2" xfId="0" applyNumberFormat="1" applyFont="1" applyFill="1" applyBorder="1" applyAlignment="1">
      <alignment horizontal="center"/>
    </xf>
    <xf numFmtId="2" fontId="3" fillId="3" borderId="11" xfId="0" applyNumberFormat="1" applyFont="1" applyFill="1" applyBorder="1" applyAlignment="1">
      <alignment horizontal="left" wrapText="1"/>
    </xf>
    <xf numFmtId="2" fontId="3" fillId="3" borderId="1" xfId="0" applyNumberFormat="1" applyFont="1" applyFill="1" applyBorder="1" applyAlignment="1">
      <alignment horizontal="left" wrapText="1"/>
    </xf>
    <xf numFmtId="2" fontId="3" fillId="3" borderId="12" xfId="0" applyNumberFormat="1" applyFont="1" applyFill="1" applyBorder="1" applyAlignment="1">
      <alignment horizontal="left" wrapText="1"/>
    </xf>
    <xf numFmtId="2" fontId="3" fillId="3" borderId="9" xfId="0" applyNumberFormat="1" applyFont="1" applyFill="1" applyBorder="1" applyAlignment="1">
      <alignment horizontal="left" wrapText="1"/>
    </xf>
    <xf numFmtId="2" fontId="3" fillId="3" borderId="6" xfId="0" applyNumberFormat="1" applyFont="1" applyFill="1" applyBorder="1" applyAlignment="1">
      <alignment horizontal="left" wrapText="1"/>
    </xf>
    <xf numFmtId="2" fontId="3" fillId="3" borderId="10" xfId="0" applyNumberFormat="1" applyFont="1" applyFill="1" applyBorder="1" applyAlignment="1">
      <alignment horizontal="left" wrapText="1"/>
    </xf>
    <xf numFmtId="0" fontId="3" fillId="3" borderId="7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 wrapText="1"/>
    </xf>
    <xf numFmtId="1" fontId="3" fillId="3" borderId="5" xfId="0" applyNumberFormat="1" applyFont="1" applyFill="1" applyBorder="1" applyAlignment="1">
      <alignment horizontal="center" vertical="center" wrapText="1"/>
    </xf>
    <xf numFmtId="1" fontId="3" fillId="3" borderId="8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left" wrapText="1"/>
    </xf>
    <xf numFmtId="0" fontId="3" fillId="3" borderId="6" xfId="0" applyFont="1" applyFill="1" applyBorder="1" applyAlignment="1">
      <alignment horizontal="left" wrapText="1"/>
    </xf>
    <xf numFmtId="0" fontId="3" fillId="3" borderId="10" xfId="0" applyFont="1" applyFill="1" applyBorder="1" applyAlignment="1">
      <alignment horizontal="left" wrapText="1"/>
    </xf>
    <xf numFmtId="0" fontId="2" fillId="3" borderId="13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4" fontId="3" fillId="3" borderId="2" xfId="0" applyNumberFormat="1" applyFont="1" applyFill="1" applyBorder="1" applyAlignment="1">
      <alignment horizontal="center"/>
    </xf>
    <xf numFmtId="4" fontId="3" fillId="3" borderId="6" xfId="0" applyNumberFormat="1" applyFont="1" applyFill="1" applyBorder="1" applyAlignment="1">
      <alignment horizontal="center"/>
    </xf>
    <xf numFmtId="4" fontId="3" fillId="3" borderId="10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3" borderId="12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3" fillId="3" borderId="12" xfId="0" applyFont="1" applyFill="1" applyBorder="1" applyAlignment="1">
      <alignment horizontal="left" wrapText="1"/>
    </xf>
    <xf numFmtId="0" fontId="3" fillId="3" borderId="7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left" wrapText="1"/>
    </xf>
    <xf numFmtId="0" fontId="3" fillId="3" borderId="8" xfId="0" applyFont="1" applyFill="1" applyBorder="1" applyAlignment="1">
      <alignment horizontal="left" wrapText="1"/>
    </xf>
    <xf numFmtId="0" fontId="3" fillId="3" borderId="7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2" fontId="3" fillId="3" borderId="2" xfId="0" applyNumberFormat="1" applyFont="1" applyFill="1" applyBorder="1" applyAlignment="1">
      <alignment horizontal="center" vertical="top" wrapText="1"/>
    </xf>
    <xf numFmtId="1" fontId="3" fillId="3" borderId="7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/>
    </xf>
    <xf numFmtId="4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3" borderId="9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4" fontId="2" fillId="3" borderId="2" xfId="0" applyNumberFormat="1" applyFont="1" applyFill="1" applyBorder="1" applyAlignment="1">
      <alignment horizontal="center"/>
    </xf>
    <xf numFmtId="0" fontId="1" fillId="3" borderId="6" xfId="0" applyNumberFormat="1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right"/>
    </xf>
    <xf numFmtId="0" fontId="2" fillId="3" borderId="0" xfId="0" applyFont="1" applyFill="1" applyAlignment="1">
      <alignment horizontal="center"/>
    </xf>
    <xf numFmtId="0" fontId="3" fillId="3" borderId="6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NumberFormat="1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left" wrapText="1"/>
    </xf>
    <xf numFmtId="0" fontId="3" fillId="3" borderId="14" xfId="0" applyFont="1" applyFill="1" applyBorder="1" applyAlignment="1">
      <alignment horizontal="left" wrapText="1"/>
    </xf>
    <xf numFmtId="0" fontId="1" fillId="3" borderId="6" xfId="0" applyFont="1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5" xfId="0" applyFill="1" applyBorder="1" applyAlignment="1">
      <alignment horizontal="center"/>
    </xf>
    <xf numFmtId="0" fontId="0" fillId="3" borderId="5" xfId="0" applyFill="1" applyBorder="1" applyAlignment="1"/>
    <xf numFmtId="0" fontId="0" fillId="3" borderId="1" xfId="0" applyFill="1" applyBorder="1" applyAlignment="1"/>
    <xf numFmtId="0" fontId="3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4" fontId="2" fillId="3" borderId="6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0" fillId="0" borderId="6" xfId="0" applyBorder="1" applyAlignment="1"/>
    <xf numFmtId="1" fontId="3" fillId="3" borderId="2" xfId="0" applyNumberFormat="1" applyFont="1" applyFill="1" applyBorder="1" applyAlignment="1">
      <alignment horizontal="center" vertical="top"/>
    </xf>
    <xf numFmtId="2" fontId="3" fillId="3" borderId="2" xfId="0" applyNumberFormat="1" applyFont="1" applyFill="1" applyBorder="1" applyAlignment="1">
      <alignment horizontal="left" vertical="top" wrapText="1"/>
    </xf>
    <xf numFmtId="2" fontId="3" fillId="3" borderId="2" xfId="0" applyNumberFormat="1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 vertical="top" wrapText="1"/>
    </xf>
    <xf numFmtId="49" fontId="3" fillId="3" borderId="2" xfId="0" applyNumberFormat="1" applyFont="1" applyFill="1" applyBorder="1" applyAlignment="1">
      <alignment horizontal="center" vertical="top" wrapText="1"/>
    </xf>
    <xf numFmtId="4" fontId="3" fillId="3" borderId="7" xfId="0" applyNumberFormat="1" applyFont="1" applyFill="1" applyBorder="1" applyAlignment="1">
      <alignment horizontal="center"/>
    </xf>
    <xf numFmtId="49" fontId="3" fillId="3" borderId="7" xfId="0" applyNumberFormat="1" applyFont="1" applyFill="1" applyBorder="1" applyAlignment="1">
      <alignment horizontal="center" vertical="top" wrapText="1"/>
    </xf>
    <xf numFmtId="49" fontId="3" fillId="3" borderId="5" xfId="0" applyNumberFormat="1" applyFont="1" applyFill="1" applyBorder="1" applyAlignment="1">
      <alignment horizontal="center" vertical="top" wrapText="1"/>
    </xf>
    <xf numFmtId="49" fontId="3" fillId="3" borderId="8" xfId="0" applyNumberFormat="1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horizontal="left" vertical="top" wrapText="1"/>
    </xf>
    <xf numFmtId="2" fontId="3" fillId="3" borderId="9" xfId="0" applyNumberFormat="1" applyFont="1" applyFill="1" applyBorder="1" applyAlignment="1">
      <alignment horizontal="center" vertical="center" wrapText="1"/>
    </xf>
    <xf numFmtId="2" fontId="3" fillId="3" borderId="6" xfId="0" applyNumberFormat="1" applyFont="1" applyFill="1" applyBorder="1" applyAlignment="1">
      <alignment horizontal="center" vertical="center" wrapText="1"/>
    </xf>
    <xf numFmtId="2" fontId="3" fillId="3" borderId="10" xfId="0" applyNumberFormat="1" applyFont="1" applyFill="1" applyBorder="1" applyAlignment="1">
      <alignment horizontal="center" vertical="center" wrapText="1"/>
    </xf>
    <xf numFmtId="2" fontId="3" fillId="3" borderId="1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3" fillId="3" borderId="12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1" fillId="0" borderId="6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4" fontId="3" fillId="2" borderId="6" xfId="0" applyNumberFormat="1" applyFont="1" applyFill="1" applyBorder="1" applyAlignment="1">
      <alignment horizontal="center"/>
    </xf>
    <xf numFmtId="4" fontId="3" fillId="2" borderId="10" xfId="0" applyNumberFormat="1" applyFont="1" applyFill="1" applyBorder="1" applyAlignment="1">
      <alignment horizontal="center"/>
    </xf>
    <xf numFmtId="4" fontId="3" fillId="2" borderId="12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4" fontId="3" fillId="2" borderId="2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4" fontId="2" fillId="2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vertical="top" wrapText="1"/>
    </xf>
    <xf numFmtId="1" fontId="3" fillId="0" borderId="7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/>
    </xf>
    <xf numFmtId="4" fontId="3" fillId="0" borderId="2" xfId="0" applyNumberFormat="1" applyFont="1" applyFill="1" applyBorder="1" applyAlignment="1">
      <alignment horizontal="center" wrapText="1"/>
    </xf>
    <xf numFmtId="2" fontId="3" fillId="0" borderId="2" xfId="0" applyNumberFormat="1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left" wrapText="1"/>
    </xf>
    <xf numFmtId="2" fontId="3" fillId="0" borderId="1" xfId="0" applyNumberFormat="1" applyFont="1" applyFill="1" applyBorder="1" applyAlignment="1">
      <alignment horizontal="left" wrapText="1"/>
    </xf>
    <xf numFmtId="2" fontId="3" fillId="0" borderId="12" xfId="0" applyNumberFormat="1" applyFont="1" applyFill="1" applyBorder="1" applyAlignment="1">
      <alignment horizontal="left" wrapText="1"/>
    </xf>
    <xf numFmtId="2" fontId="3" fillId="0" borderId="9" xfId="0" applyNumberFormat="1" applyFont="1" applyFill="1" applyBorder="1" applyAlignment="1">
      <alignment horizontal="left" wrapText="1"/>
    </xf>
    <xf numFmtId="2" fontId="3" fillId="0" borderId="6" xfId="0" applyNumberFormat="1" applyFont="1" applyFill="1" applyBorder="1" applyAlignment="1">
      <alignment horizontal="left" wrapText="1"/>
    </xf>
    <xf numFmtId="2" fontId="3" fillId="0" borderId="10" xfId="0" applyNumberFormat="1" applyFont="1" applyFill="1" applyBorder="1" applyAlignment="1">
      <alignment horizontal="left" wrapText="1"/>
    </xf>
    <xf numFmtId="1" fontId="3" fillId="0" borderId="2" xfId="0" applyNumberFormat="1" applyFont="1" applyFill="1" applyBorder="1" applyAlignment="1">
      <alignment horizont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left" wrapText="1"/>
    </xf>
    <xf numFmtId="2" fontId="2" fillId="0" borderId="5" xfId="0" applyNumberFormat="1" applyFont="1" applyFill="1" applyBorder="1" applyAlignment="1">
      <alignment horizontal="left" wrapText="1"/>
    </xf>
    <xf numFmtId="2" fontId="2" fillId="0" borderId="8" xfId="0" applyNumberFormat="1" applyFont="1" applyFill="1" applyBorder="1" applyAlignment="1">
      <alignment horizontal="left" wrapText="1"/>
    </xf>
    <xf numFmtId="2" fontId="3" fillId="0" borderId="2" xfId="0" applyNumberFormat="1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left" wrapText="1"/>
    </xf>
    <xf numFmtId="2" fontId="3" fillId="0" borderId="5" xfId="0" applyNumberFormat="1" applyFont="1" applyFill="1" applyBorder="1" applyAlignment="1">
      <alignment horizontal="left" wrapText="1"/>
    </xf>
    <xf numFmtId="2" fontId="3" fillId="0" borderId="8" xfId="0" applyNumberFormat="1" applyFont="1" applyFill="1" applyBorder="1" applyAlignment="1">
      <alignment horizontal="left" wrapText="1"/>
    </xf>
    <xf numFmtId="4" fontId="3" fillId="0" borderId="7" xfId="0" applyNumberFormat="1" applyFont="1" applyFill="1" applyBorder="1" applyAlignment="1">
      <alignment horizontal="center" wrapText="1"/>
    </xf>
    <xf numFmtId="4" fontId="3" fillId="0" borderId="5" xfId="0" applyNumberFormat="1" applyFont="1" applyFill="1" applyBorder="1" applyAlignment="1">
      <alignment horizontal="center" wrapText="1"/>
    </xf>
    <xf numFmtId="4" fontId="3" fillId="0" borderId="8" xfId="0" applyNumberFormat="1" applyFont="1" applyFill="1" applyBorder="1" applyAlignment="1">
      <alignment horizontal="center" wrapText="1"/>
    </xf>
    <xf numFmtId="2" fontId="3" fillId="0" borderId="7" xfId="0" applyNumberFormat="1" applyFont="1" applyFill="1" applyBorder="1" applyAlignment="1">
      <alignment horizontal="center" wrapText="1"/>
    </xf>
    <xf numFmtId="2" fontId="3" fillId="0" borderId="5" xfId="0" applyNumberFormat="1" applyFont="1" applyFill="1" applyBorder="1" applyAlignment="1">
      <alignment horizontal="center" wrapText="1"/>
    </xf>
    <xf numFmtId="2" fontId="3" fillId="0" borderId="8" xfId="0" applyNumberFormat="1" applyFont="1" applyFill="1" applyBorder="1" applyAlignment="1">
      <alignment horizontal="center" wrapText="1"/>
    </xf>
    <xf numFmtId="1" fontId="3" fillId="0" borderId="7" xfId="0" applyNumberFormat="1" applyFont="1" applyFill="1" applyBorder="1" applyAlignment="1">
      <alignment horizontal="center" wrapText="1"/>
    </xf>
    <xf numFmtId="1" fontId="3" fillId="0" borderId="5" xfId="0" applyNumberFormat="1" applyFont="1" applyFill="1" applyBorder="1" applyAlignment="1">
      <alignment horizontal="center" wrapText="1"/>
    </xf>
    <xf numFmtId="1" fontId="3" fillId="0" borderId="8" xfId="0" applyNumberFormat="1" applyFont="1" applyFill="1" applyBorder="1" applyAlignment="1">
      <alignment horizontal="center" wrapText="1"/>
    </xf>
    <xf numFmtId="1" fontId="3" fillId="0" borderId="9" xfId="0" applyNumberFormat="1" applyFont="1" applyFill="1" applyBorder="1" applyAlignment="1">
      <alignment horizontal="center" wrapText="1"/>
    </xf>
    <xf numFmtId="1" fontId="3" fillId="0" borderId="6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1" fontId="3" fillId="0" borderId="11" xfId="0" applyNumberFormat="1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wrapText="1"/>
    </xf>
    <xf numFmtId="1" fontId="3" fillId="0" borderId="12" xfId="0" applyNumberFormat="1" applyFont="1" applyFill="1" applyBorder="1" applyAlignment="1">
      <alignment horizontal="center" wrapText="1"/>
    </xf>
    <xf numFmtId="4" fontId="3" fillId="0" borderId="9" xfId="0" applyNumberFormat="1" applyFont="1" applyFill="1" applyBorder="1" applyAlignment="1">
      <alignment horizontal="center" wrapText="1"/>
    </xf>
    <xf numFmtId="4" fontId="3" fillId="0" borderId="6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4" fontId="3" fillId="0" borderId="1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4" fontId="3" fillId="0" borderId="12" xfId="0" applyNumberFormat="1" applyFont="1" applyFill="1" applyBorder="1" applyAlignment="1">
      <alignment horizontal="center" wrapText="1"/>
    </xf>
    <xf numFmtId="2" fontId="3" fillId="0" borderId="9" xfId="0" applyNumberFormat="1" applyFont="1" applyFill="1" applyBorder="1" applyAlignment="1">
      <alignment horizontal="center" wrapText="1"/>
    </xf>
    <xf numFmtId="2" fontId="3" fillId="0" borderId="6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3" fillId="0" borderId="12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 wrapText="1"/>
    </xf>
    <xf numFmtId="2" fontId="4" fillId="0" borderId="5" xfId="0" applyNumberFormat="1" applyFont="1" applyFill="1" applyBorder="1" applyAlignment="1">
      <alignment horizontal="center" wrapText="1"/>
    </xf>
    <xf numFmtId="2" fontId="4" fillId="0" borderId="8" xfId="0" applyNumberFormat="1" applyFont="1" applyFill="1" applyBorder="1" applyAlignment="1">
      <alignment horizontal="center" wrapText="1"/>
    </xf>
    <xf numFmtId="2" fontId="4" fillId="0" borderId="7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4" fontId="3" fillId="0" borderId="7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top" wrapText="1"/>
    </xf>
    <xf numFmtId="1" fontId="3" fillId="0" borderId="2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wrapText="1"/>
    </xf>
    <xf numFmtId="2" fontId="3" fillId="0" borderId="2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3" fillId="0" borderId="7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49" fontId="3" fillId="0" borderId="7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0" borderId="1" xfId="0" applyFont="1" applyFill="1" applyBorder="1" applyAlignment="1"/>
    <xf numFmtId="0" fontId="0" fillId="0" borderId="1" xfId="0" applyBorder="1" applyAlignment="1"/>
    <xf numFmtId="0" fontId="1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Light16"/>
  <colors>
    <mruColors>
      <color rgb="FFFFFFCC"/>
      <color rgb="FF0000CC"/>
      <color rgb="FFFFFFEB"/>
      <color rgb="FF660033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M285"/>
  <sheetViews>
    <sheetView tabSelected="1" view="pageBreakPreview" zoomScale="90" zoomScaleNormal="100" zoomScaleSheetLayoutView="90" workbookViewId="0">
      <selection activeCell="AY22" sqref="AY22"/>
    </sheetView>
  </sheetViews>
  <sheetFormatPr defaultRowHeight="12.75" x14ac:dyDescent="0.2"/>
  <cols>
    <col min="1" max="3" width="2.85546875" style="65" customWidth="1"/>
    <col min="4" max="4" width="15.7109375" style="65" customWidth="1"/>
    <col min="5" max="11" width="2.85546875" style="65" customWidth="1"/>
    <col min="12" max="12" width="4.85546875" style="65" customWidth="1"/>
    <col min="13" max="44" width="2.85546875" style="65" customWidth="1"/>
    <col min="45" max="45" width="3.85546875" style="66" customWidth="1"/>
    <col min="46" max="47" width="16.7109375" style="65" hidden="1" customWidth="1"/>
    <col min="48" max="48" width="11.85546875" style="65" hidden="1" customWidth="1"/>
    <col min="49" max="49" width="0" style="65" hidden="1" customWidth="1"/>
    <col min="50" max="16384" width="9.140625" style="65"/>
  </cols>
  <sheetData>
    <row r="1" spans="1:45" x14ac:dyDescent="0.2">
      <c r="AS1" s="66" t="s">
        <v>3</v>
      </c>
    </row>
    <row r="2" spans="1:45" x14ac:dyDescent="0.2">
      <c r="AG2" s="230" t="s">
        <v>218</v>
      </c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</row>
    <row r="3" spans="1:45" ht="46.5" customHeight="1" x14ac:dyDescent="0.2">
      <c r="AG3" s="229" t="s">
        <v>119</v>
      </c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</row>
    <row r="4" spans="1:45" x14ac:dyDescent="0.2">
      <c r="AG4" s="67"/>
      <c r="AH4" s="67"/>
      <c r="AI4" s="67"/>
      <c r="AJ4" s="231" t="s">
        <v>219</v>
      </c>
      <c r="AK4" s="231"/>
      <c r="AL4" s="231"/>
      <c r="AM4" s="231"/>
      <c r="AN4" s="231"/>
      <c r="AO4" s="231"/>
      <c r="AP4" s="231"/>
      <c r="AQ4" s="231"/>
      <c r="AR4" s="231"/>
      <c r="AS4" s="231"/>
    </row>
    <row r="5" spans="1:45" x14ac:dyDescent="0.2">
      <c r="AG5" s="67"/>
      <c r="AH5" s="67"/>
      <c r="AI5" s="67"/>
      <c r="AJ5" s="67"/>
      <c r="AS5" s="66" t="s">
        <v>1</v>
      </c>
    </row>
    <row r="6" spans="1:45" x14ac:dyDescent="0.2">
      <c r="AG6" s="67"/>
      <c r="AH6" s="67"/>
      <c r="AI6" s="67"/>
      <c r="AJ6" s="67"/>
      <c r="AS6" s="66" t="s">
        <v>2</v>
      </c>
    </row>
    <row r="7" spans="1:45" x14ac:dyDescent="0.2">
      <c r="AG7" s="67"/>
      <c r="AH7" s="67"/>
      <c r="AI7" s="67"/>
      <c r="AJ7" s="67"/>
      <c r="AS7" s="68" t="s">
        <v>0</v>
      </c>
    </row>
    <row r="8" spans="1:45" x14ac:dyDescent="0.2">
      <c r="AG8" s="67"/>
      <c r="AH8" s="67"/>
      <c r="AI8" s="67"/>
      <c r="AJ8" s="67"/>
      <c r="AK8" s="69" t="s">
        <v>187</v>
      </c>
      <c r="AL8" s="69"/>
      <c r="AM8" s="69"/>
      <c r="AN8" s="69"/>
      <c r="AO8" s="69"/>
      <c r="AP8" s="69"/>
      <c r="AQ8" s="69"/>
      <c r="AR8" s="69"/>
      <c r="AS8" s="70"/>
    </row>
    <row r="9" spans="1:45" ht="23.25" customHeight="1" x14ac:dyDescent="0.2">
      <c r="AK9" s="229" t="s">
        <v>120</v>
      </c>
      <c r="AL9" s="229"/>
      <c r="AM9" s="229"/>
      <c r="AN9" s="229"/>
      <c r="AO9" s="229"/>
      <c r="AP9" s="229"/>
      <c r="AQ9" s="229"/>
      <c r="AR9" s="229"/>
      <c r="AS9" s="229"/>
    </row>
    <row r="10" spans="1:45" x14ac:dyDescent="0.2">
      <c r="AG10" s="67"/>
      <c r="AH10" s="67"/>
      <c r="AI10" s="67"/>
      <c r="AJ10" s="231" t="s">
        <v>188</v>
      </c>
      <c r="AK10" s="231"/>
      <c r="AL10" s="231"/>
      <c r="AM10" s="231"/>
      <c r="AN10" s="231"/>
      <c r="AO10" s="231"/>
      <c r="AP10" s="231"/>
      <c r="AQ10" s="231"/>
      <c r="AR10" s="231"/>
      <c r="AS10" s="231"/>
    </row>
    <row r="11" spans="1:45" x14ac:dyDescent="0.2">
      <c r="AG11" s="67"/>
      <c r="AH11" s="67"/>
      <c r="AI11" s="67"/>
      <c r="AJ11" s="67"/>
      <c r="AS11" s="66" t="s">
        <v>1</v>
      </c>
    </row>
    <row r="12" spans="1:45" x14ac:dyDescent="0.2">
      <c r="AS12" s="66" t="s">
        <v>2</v>
      </c>
    </row>
    <row r="13" spans="1:45" x14ac:dyDescent="0.2">
      <c r="AO13" s="66"/>
      <c r="AP13" s="66"/>
      <c r="AQ13" s="66"/>
      <c r="AR13" s="66"/>
      <c r="AS13" s="65"/>
    </row>
    <row r="14" spans="1:45" x14ac:dyDescent="0.2">
      <c r="A14" s="232" t="s">
        <v>4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</row>
    <row r="15" spans="1:45" x14ac:dyDescent="0.2">
      <c r="A15" s="232" t="s">
        <v>32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</row>
    <row r="16" spans="1:45" x14ac:dyDescent="0.2">
      <c r="A16" s="232" t="s">
        <v>175</v>
      </c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</row>
    <row r="17" spans="1:50" x14ac:dyDescent="0.2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</row>
    <row r="18" spans="1:50" x14ac:dyDescent="0.2">
      <c r="A18" s="72" t="s">
        <v>217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</row>
    <row r="19" spans="1:50" x14ac:dyDescent="0.2">
      <c r="AK19" s="66"/>
      <c r="AL19" s="66"/>
      <c r="AM19" s="66"/>
      <c r="AN19" s="66"/>
      <c r="AO19" s="66"/>
      <c r="AP19" s="66"/>
      <c r="AQ19" s="66"/>
      <c r="AR19" s="66"/>
      <c r="AS19" s="65"/>
    </row>
    <row r="20" spans="1:50" ht="28.5" customHeight="1" x14ac:dyDescent="0.2">
      <c r="A20" s="65" t="s">
        <v>5</v>
      </c>
      <c r="L20" s="73"/>
      <c r="M20" s="73"/>
      <c r="N20" s="235" t="s">
        <v>189</v>
      </c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O20" s="66" t="s">
        <v>6</v>
      </c>
      <c r="AP20" s="126"/>
      <c r="AQ20" s="126"/>
      <c r="AR20" s="126"/>
      <c r="AS20" s="126"/>
    </row>
    <row r="21" spans="1:50" x14ac:dyDescent="0.2">
      <c r="A21" s="3" t="s">
        <v>131</v>
      </c>
      <c r="L21" s="73"/>
      <c r="M21" s="73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O21" s="66" t="s">
        <v>7</v>
      </c>
      <c r="AP21" s="126">
        <v>36681814</v>
      </c>
      <c r="AQ21" s="126"/>
      <c r="AR21" s="126"/>
      <c r="AS21" s="126"/>
    </row>
    <row r="22" spans="1:50" x14ac:dyDescent="0.2">
      <c r="A22" s="65" t="s">
        <v>8</v>
      </c>
      <c r="N22" s="233" t="s">
        <v>172</v>
      </c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3"/>
      <c r="AI22" s="233"/>
      <c r="AJ22" s="233"/>
      <c r="AO22" s="66"/>
      <c r="AP22" s="126"/>
      <c r="AQ22" s="126"/>
      <c r="AR22" s="126"/>
      <c r="AS22" s="126"/>
    </row>
    <row r="23" spans="1:50" x14ac:dyDescent="0.2">
      <c r="A23" s="65" t="s">
        <v>9</v>
      </c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O23" s="66" t="s">
        <v>10</v>
      </c>
      <c r="AP23" s="126">
        <v>911</v>
      </c>
      <c r="AQ23" s="126"/>
      <c r="AR23" s="126"/>
      <c r="AS23" s="126"/>
    </row>
    <row r="24" spans="1:50" x14ac:dyDescent="0.2">
      <c r="A24" s="65" t="s">
        <v>11</v>
      </c>
      <c r="Q24" s="239" t="s">
        <v>190</v>
      </c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40"/>
      <c r="AF24" s="240"/>
      <c r="AG24" s="240"/>
      <c r="AH24" s="240"/>
      <c r="AI24" s="240"/>
      <c r="AJ24" s="240"/>
      <c r="AK24" s="240"/>
      <c r="AL24" s="240"/>
      <c r="AM24" s="240"/>
      <c r="AO24" s="66" t="s">
        <v>12</v>
      </c>
      <c r="AP24" s="126">
        <v>32401370000</v>
      </c>
      <c r="AQ24" s="126"/>
      <c r="AR24" s="126"/>
      <c r="AS24" s="126"/>
      <c r="AX24" s="74"/>
    </row>
    <row r="25" spans="1:50" x14ac:dyDescent="0.2">
      <c r="A25" s="65" t="s">
        <v>13</v>
      </c>
      <c r="Q25" s="189">
        <v>4207058325</v>
      </c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2"/>
      <c r="AG25" s="242"/>
      <c r="AH25" s="242"/>
      <c r="AI25" s="242"/>
      <c r="AJ25" s="242"/>
      <c r="AO25" s="66" t="s">
        <v>14</v>
      </c>
      <c r="AP25" s="126">
        <v>383</v>
      </c>
      <c r="AQ25" s="126"/>
      <c r="AR25" s="126"/>
      <c r="AS25" s="126"/>
    </row>
    <row r="26" spans="1:50" x14ac:dyDescent="0.2">
      <c r="A26" s="65" t="s">
        <v>15</v>
      </c>
      <c r="Q26" s="189">
        <v>420501001</v>
      </c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O26" s="66" t="s">
        <v>16</v>
      </c>
      <c r="AP26" s="126">
        <v>643</v>
      </c>
      <c r="AQ26" s="126"/>
      <c r="AR26" s="126"/>
      <c r="AS26" s="126"/>
    </row>
    <row r="27" spans="1:50" x14ac:dyDescent="0.2">
      <c r="A27" s="75" t="s">
        <v>132</v>
      </c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O27" s="66"/>
      <c r="AP27" s="76"/>
      <c r="AQ27" s="76"/>
      <c r="AR27" s="76"/>
      <c r="AS27" s="76"/>
    </row>
    <row r="28" spans="1:50" x14ac:dyDescent="0.2">
      <c r="A28" s="65" t="s">
        <v>17</v>
      </c>
      <c r="AK28" s="77"/>
      <c r="AL28" s="77"/>
      <c r="AM28" s="77"/>
      <c r="AN28" s="77"/>
      <c r="AO28" s="77"/>
      <c r="AP28" s="77"/>
      <c r="AQ28" s="77"/>
      <c r="AR28" s="77"/>
      <c r="AS28" s="67"/>
    </row>
    <row r="29" spans="1:50" x14ac:dyDescent="0.2">
      <c r="AK29" s="66"/>
      <c r="AL29" s="66"/>
      <c r="AM29" s="66"/>
      <c r="AN29" s="66"/>
      <c r="AO29" s="66"/>
      <c r="AP29" s="66"/>
      <c r="AQ29" s="66"/>
      <c r="AR29" s="66"/>
      <c r="AS29" s="65"/>
    </row>
    <row r="30" spans="1:50" s="79" customFormat="1" x14ac:dyDescent="0.2">
      <c r="A30" s="78" t="s">
        <v>133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</row>
    <row r="31" spans="1:50" s="79" customFormat="1" x14ac:dyDescent="0.2">
      <c r="A31" s="80" t="s">
        <v>136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</row>
    <row r="32" spans="1:50" ht="26.25" customHeight="1" x14ac:dyDescent="0.2">
      <c r="A32" s="234" t="s">
        <v>191</v>
      </c>
      <c r="B32" s="234"/>
      <c r="C32" s="234"/>
      <c r="D32" s="234"/>
      <c r="E32" s="234"/>
      <c r="F32" s="234"/>
      <c r="G32" s="234"/>
      <c r="H32" s="234"/>
      <c r="I32" s="234"/>
      <c r="J32" s="234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3"/>
      <c r="AP32" s="243"/>
      <c r="AQ32" s="243"/>
      <c r="AR32" s="243"/>
      <c r="AS32" s="243"/>
    </row>
    <row r="33" spans="1:46" s="79" customFormat="1" x14ac:dyDescent="0.2">
      <c r="A33" s="81" t="s">
        <v>134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</row>
    <row r="34" spans="1:46" s="79" customFormat="1" x14ac:dyDescent="0.2">
      <c r="A34" s="81" t="s">
        <v>137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</row>
    <row r="35" spans="1:46" ht="42" customHeight="1" x14ac:dyDescent="0.2">
      <c r="A35" s="244" t="s">
        <v>192</v>
      </c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5"/>
      <c r="AQ35" s="245"/>
      <c r="AR35" s="245"/>
      <c r="AS35" s="245"/>
    </row>
    <row r="36" spans="1:46" s="79" customFormat="1" x14ac:dyDescent="0.2">
      <c r="A36" s="79" t="s">
        <v>135</v>
      </c>
      <c r="AO36" s="82"/>
      <c r="AP36" s="82"/>
      <c r="AQ36" s="82"/>
      <c r="AR36" s="82"/>
    </row>
    <row r="37" spans="1:46" s="79" customFormat="1" ht="12.75" customHeight="1" x14ac:dyDescent="0.2">
      <c r="A37" s="83" t="s">
        <v>138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</row>
    <row r="38" spans="1:46" ht="26.25" customHeight="1" x14ac:dyDescent="0.2">
      <c r="A38" s="244" t="s">
        <v>196</v>
      </c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245"/>
      <c r="AO38" s="245"/>
      <c r="AP38" s="245"/>
      <c r="AQ38" s="245"/>
      <c r="AR38" s="245"/>
      <c r="AS38" s="245"/>
      <c r="AT38" s="85" t="s">
        <v>176</v>
      </c>
    </row>
    <row r="39" spans="1:46" s="79" customFormat="1" ht="13.5" x14ac:dyDescent="0.25">
      <c r="A39" s="79" t="s">
        <v>117</v>
      </c>
      <c r="AO39" s="82"/>
      <c r="AP39" s="82"/>
      <c r="AQ39" s="82"/>
      <c r="AR39" s="82"/>
    </row>
    <row r="40" spans="1:46" x14ac:dyDescent="0.2">
      <c r="A40" s="65" t="s">
        <v>19</v>
      </c>
      <c r="AO40" s="66"/>
      <c r="AP40" s="66"/>
      <c r="AQ40" s="66"/>
      <c r="AR40" s="66"/>
      <c r="AS40" s="65"/>
    </row>
    <row r="41" spans="1:46" x14ac:dyDescent="0.2">
      <c r="A41" s="65" t="s">
        <v>20</v>
      </c>
      <c r="AO41" s="66"/>
      <c r="AP41" s="66"/>
      <c r="AQ41" s="66"/>
      <c r="AR41" s="66"/>
      <c r="AS41" s="65"/>
    </row>
    <row r="42" spans="1:46" x14ac:dyDescent="0.2">
      <c r="A42" s="69"/>
      <c r="B42" s="69"/>
      <c r="C42" s="69"/>
      <c r="D42" s="69"/>
      <c r="E42" s="69"/>
      <c r="F42" s="69"/>
      <c r="G42" s="69"/>
      <c r="H42" s="69"/>
      <c r="I42" s="206">
        <v>11451580.439999999</v>
      </c>
      <c r="J42" s="206"/>
      <c r="K42" s="206"/>
      <c r="L42" s="206"/>
      <c r="M42" s="69" t="s">
        <v>18</v>
      </c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86"/>
      <c r="AP42" s="86"/>
      <c r="AQ42" s="86"/>
      <c r="AR42" s="86"/>
      <c r="AS42" s="69"/>
    </row>
    <row r="43" spans="1:46" x14ac:dyDescent="0.2">
      <c r="A43" s="65" t="s">
        <v>139</v>
      </c>
      <c r="AO43" s="66"/>
      <c r="AP43" s="66"/>
      <c r="AQ43" s="66"/>
      <c r="AR43" s="66"/>
      <c r="AS43" s="65"/>
    </row>
    <row r="44" spans="1:46" x14ac:dyDescent="0.2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86"/>
      <c r="AP44" s="86"/>
      <c r="AQ44" s="86"/>
      <c r="AR44" s="86"/>
      <c r="AS44" s="69"/>
    </row>
    <row r="45" spans="1:46" x14ac:dyDescent="0.2">
      <c r="A45" s="65" t="s">
        <v>140</v>
      </c>
      <c r="AO45" s="66"/>
      <c r="AP45" s="66"/>
      <c r="AQ45" s="66"/>
      <c r="AR45" s="66"/>
      <c r="AS45" s="65"/>
    </row>
    <row r="46" spans="1:46" x14ac:dyDescent="0.2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86"/>
      <c r="AP46" s="86"/>
      <c r="AQ46" s="86"/>
      <c r="AR46" s="86"/>
      <c r="AS46" s="69"/>
    </row>
    <row r="47" spans="1:46" s="79" customFormat="1" ht="13.5" x14ac:dyDescent="0.25">
      <c r="A47" s="79" t="s">
        <v>118</v>
      </c>
      <c r="AM47" s="246">
        <v>7861012.96</v>
      </c>
      <c r="AN47" s="247"/>
      <c r="AO47" s="247"/>
      <c r="AP47" s="247"/>
      <c r="AQ47" s="248"/>
      <c r="AR47" s="87"/>
      <c r="AS47" s="66" t="s">
        <v>18</v>
      </c>
    </row>
    <row r="48" spans="1:46" x14ac:dyDescent="0.2">
      <c r="A48" s="65" t="s">
        <v>21</v>
      </c>
      <c r="AM48" s="223">
        <v>2347594.73</v>
      </c>
      <c r="AN48" s="224"/>
      <c r="AO48" s="224"/>
      <c r="AP48" s="224"/>
      <c r="AQ48" s="72"/>
      <c r="AR48" s="87"/>
      <c r="AS48" s="66" t="s">
        <v>18</v>
      </c>
    </row>
    <row r="49" spans="1:46" x14ac:dyDescent="0.2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86"/>
      <c r="AP49" s="86"/>
      <c r="AQ49" s="86"/>
      <c r="AR49" s="86"/>
      <c r="AS49" s="69"/>
    </row>
    <row r="50" spans="1:46" x14ac:dyDescent="0.2"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</row>
    <row r="51" spans="1:46" x14ac:dyDescent="0.2"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125" t="s">
        <v>114</v>
      </c>
      <c r="AO51" s="125"/>
      <c r="AP51" s="125"/>
      <c r="AQ51" s="125"/>
      <c r="AR51" s="125"/>
      <c r="AS51" s="125"/>
    </row>
    <row r="52" spans="1:46" x14ac:dyDescent="0.2">
      <c r="A52" s="192" t="s">
        <v>123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192"/>
      <c r="AM52" s="192"/>
      <c r="AN52" s="192"/>
      <c r="AO52" s="192"/>
      <c r="AP52" s="192"/>
      <c r="AQ52" s="192"/>
      <c r="AR52" s="192"/>
      <c r="AS52" s="192"/>
    </row>
    <row r="53" spans="1:46" x14ac:dyDescent="0.2">
      <c r="A53" s="192" t="s">
        <v>197</v>
      </c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  <c r="AS53" s="192"/>
      <c r="AT53" s="85" t="s">
        <v>177</v>
      </c>
    </row>
    <row r="54" spans="1:46" x14ac:dyDescent="0.2">
      <c r="A54" s="222" t="s">
        <v>121</v>
      </c>
      <c r="B54" s="222"/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</row>
    <row r="55" spans="1:46" x14ac:dyDescent="0.2">
      <c r="A55" s="188" t="s">
        <v>47</v>
      </c>
      <c r="B55" s="189"/>
      <c r="C55" s="190"/>
      <c r="D55" s="188" t="s">
        <v>22</v>
      </c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90"/>
      <c r="AK55" s="126" t="s">
        <v>23</v>
      </c>
      <c r="AL55" s="126"/>
      <c r="AM55" s="126"/>
      <c r="AN55" s="126"/>
      <c r="AO55" s="126"/>
      <c r="AP55" s="126"/>
      <c r="AQ55" s="126"/>
      <c r="AR55" s="126"/>
      <c r="AS55" s="73"/>
    </row>
    <row r="56" spans="1:46" x14ac:dyDescent="0.2">
      <c r="A56" s="188">
        <v>1</v>
      </c>
      <c r="B56" s="189"/>
      <c r="C56" s="190"/>
      <c r="D56" s="188">
        <v>2</v>
      </c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90"/>
      <c r="AK56" s="126">
        <v>3</v>
      </c>
      <c r="AL56" s="126"/>
      <c r="AM56" s="126"/>
      <c r="AN56" s="126"/>
      <c r="AO56" s="126"/>
      <c r="AP56" s="126"/>
      <c r="AQ56" s="126"/>
      <c r="AR56" s="126"/>
      <c r="AS56" s="73"/>
    </row>
    <row r="57" spans="1:46" x14ac:dyDescent="0.2">
      <c r="A57" s="208" t="s">
        <v>25</v>
      </c>
      <c r="B57" s="209"/>
      <c r="C57" s="210"/>
      <c r="D57" s="225" t="s">
        <v>24</v>
      </c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226"/>
      <c r="AJ57" s="227"/>
      <c r="AK57" s="228">
        <v>107900.64</v>
      </c>
      <c r="AL57" s="228"/>
      <c r="AM57" s="228"/>
      <c r="AN57" s="228"/>
      <c r="AO57" s="228"/>
      <c r="AP57" s="228"/>
      <c r="AQ57" s="228"/>
      <c r="AR57" s="228"/>
      <c r="AS57" s="73"/>
    </row>
    <row r="58" spans="1:46" x14ac:dyDescent="0.2">
      <c r="A58" s="154"/>
      <c r="B58" s="155"/>
      <c r="C58" s="155"/>
      <c r="D58" s="197" t="s">
        <v>141</v>
      </c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9"/>
      <c r="AK58" s="204">
        <v>11451.58</v>
      </c>
      <c r="AL58" s="204"/>
      <c r="AM58" s="204"/>
      <c r="AN58" s="204"/>
      <c r="AO58" s="204"/>
      <c r="AP58" s="204"/>
      <c r="AQ58" s="204"/>
      <c r="AR58" s="205"/>
      <c r="AS58" s="73"/>
    </row>
    <row r="59" spans="1:46" x14ac:dyDescent="0.2">
      <c r="A59" s="157"/>
      <c r="B59" s="158"/>
      <c r="C59" s="158"/>
      <c r="D59" s="211" t="s">
        <v>142</v>
      </c>
      <c r="E59" s="212"/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12"/>
      <c r="AE59" s="212"/>
      <c r="AF59" s="212"/>
      <c r="AG59" s="212"/>
      <c r="AH59" s="212"/>
      <c r="AI59" s="212"/>
      <c r="AJ59" s="213"/>
      <c r="AK59" s="206"/>
      <c r="AL59" s="206"/>
      <c r="AM59" s="206"/>
      <c r="AN59" s="206"/>
      <c r="AO59" s="206"/>
      <c r="AP59" s="206"/>
      <c r="AQ59" s="206"/>
      <c r="AR59" s="207"/>
      <c r="AS59" s="73"/>
    </row>
    <row r="60" spans="1:46" x14ac:dyDescent="0.2">
      <c r="A60" s="154"/>
      <c r="B60" s="155"/>
      <c r="C60" s="155"/>
      <c r="D60" s="197" t="s">
        <v>143</v>
      </c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9"/>
      <c r="AK60" s="204">
        <v>5982.94</v>
      </c>
      <c r="AL60" s="204"/>
      <c r="AM60" s="204"/>
      <c r="AN60" s="204"/>
      <c r="AO60" s="204"/>
      <c r="AP60" s="204"/>
      <c r="AQ60" s="204"/>
      <c r="AR60" s="205"/>
      <c r="AS60" s="73"/>
    </row>
    <row r="61" spans="1:46" x14ac:dyDescent="0.2">
      <c r="A61" s="157"/>
      <c r="B61" s="158"/>
      <c r="C61" s="158"/>
      <c r="D61" s="211" t="s">
        <v>144</v>
      </c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212"/>
      <c r="Y61" s="212"/>
      <c r="Z61" s="212"/>
      <c r="AA61" s="212"/>
      <c r="AB61" s="212"/>
      <c r="AC61" s="212"/>
      <c r="AD61" s="212"/>
      <c r="AE61" s="212"/>
      <c r="AF61" s="212"/>
      <c r="AG61" s="212"/>
      <c r="AH61" s="212"/>
      <c r="AI61" s="212"/>
      <c r="AJ61" s="213"/>
      <c r="AK61" s="206"/>
      <c r="AL61" s="206"/>
      <c r="AM61" s="206"/>
      <c r="AN61" s="206"/>
      <c r="AO61" s="206"/>
      <c r="AP61" s="206"/>
      <c r="AQ61" s="206"/>
      <c r="AR61" s="207"/>
      <c r="AS61" s="73"/>
    </row>
    <row r="62" spans="1:46" x14ac:dyDescent="0.2">
      <c r="A62" s="188"/>
      <c r="B62" s="189"/>
      <c r="C62" s="190"/>
      <c r="D62" s="236" t="s">
        <v>145</v>
      </c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237"/>
      <c r="S62" s="237"/>
      <c r="T62" s="237"/>
      <c r="U62" s="237"/>
      <c r="V62" s="237"/>
      <c r="W62" s="237"/>
      <c r="X62" s="237"/>
      <c r="Y62" s="237"/>
      <c r="Z62" s="237"/>
      <c r="AA62" s="237"/>
      <c r="AB62" s="237"/>
      <c r="AC62" s="237"/>
      <c r="AD62" s="237"/>
      <c r="AE62" s="237"/>
      <c r="AF62" s="237"/>
      <c r="AG62" s="237"/>
      <c r="AH62" s="237"/>
      <c r="AI62" s="237"/>
      <c r="AJ62" s="238"/>
      <c r="AK62" s="203">
        <v>1498.01</v>
      </c>
      <c r="AL62" s="203"/>
      <c r="AM62" s="203"/>
      <c r="AN62" s="203"/>
      <c r="AO62" s="203"/>
      <c r="AP62" s="203"/>
      <c r="AQ62" s="203"/>
      <c r="AR62" s="203"/>
      <c r="AS62" s="73"/>
    </row>
    <row r="63" spans="1:46" x14ac:dyDescent="0.2">
      <c r="A63" s="154"/>
      <c r="B63" s="155"/>
      <c r="C63" s="155"/>
      <c r="D63" s="197" t="s">
        <v>146</v>
      </c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9"/>
      <c r="AK63" s="204">
        <v>194.13</v>
      </c>
      <c r="AL63" s="204"/>
      <c r="AM63" s="204"/>
      <c r="AN63" s="204"/>
      <c r="AO63" s="204"/>
      <c r="AP63" s="204"/>
      <c r="AQ63" s="204"/>
      <c r="AR63" s="205"/>
      <c r="AS63" s="73"/>
    </row>
    <row r="64" spans="1:46" x14ac:dyDescent="0.2">
      <c r="A64" s="157"/>
      <c r="B64" s="158"/>
      <c r="C64" s="158"/>
      <c r="D64" s="211" t="s">
        <v>144</v>
      </c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3"/>
      <c r="AK64" s="206"/>
      <c r="AL64" s="206"/>
      <c r="AM64" s="206"/>
      <c r="AN64" s="206"/>
      <c r="AO64" s="206"/>
      <c r="AP64" s="206"/>
      <c r="AQ64" s="206"/>
      <c r="AR64" s="207"/>
      <c r="AS64" s="73"/>
    </row>
    <row r="65" spans="1:45" x14ac:dyDescent="0.2">
      <c r="A65" s="208" t="s">
        <v>26</v>
      </c>
      <c r="B65" s="209"/>
      <c r="C65" s="210"/>
      <c r="D65" s="200" t="s">
        <v>48</v>
      </c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2"/>
      <c r="AK65" s="228">
        <v>388.45</v>
      </c>
      <c r="AL65" s="228"/>
      <c r="AM65" s="228"/>
      <c r="AN65" s="228"/>
      <c r="AO65" s="228"/>
      <c r="AP65" s="228"/>
      <c r="AQ65" s="228"/>
      <c r="AR65" s="228"/>
      <c r="AS65" s="73"/>
    </row>
    <row r="66" spans="1:45" x14ac:dyDescent="0.2">
      <c r="A66" s="154"/>
      <c r="B66" s="155"/>
      <c r="C66" s="155"/>
      <c r="D66" s="197" t="s">
        <v>147</v>
      </c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9"/>
      <c r="AK66" s="204">
        <v>29.75</v>
      </c>
      <c r="AL66" s="204"/>
      <c r="AM66" s="204"/>
      <c r="AN66" s="204"/>
      <c r="AO66" s="204"/>
      <c r="AP66" s="204"/>
      <c r="AQ66" s="204"/>
      <c r="AR66" s="205"/>
      <c r="AS66" s="73"/>
    </row>
    <row r="67" spans="1:45" x14ac:dyDescent="0.2">
      <c r="A67" s="157"/>
      <c r="B67" s="158"/>
      <c r="C67" s="158"/>
      <c r="D67" s="211" t="s">
        <v>148</v>
      </c>
      <c r="E67" s="212"/>
      <c r="F67" s="212"/>
      <c r="G67" s="212"/>
      <c r="H67" s="212"/>
      <c r="I67" s="212"/>
      <c r="J67" s="212"/>
      <c r="K67" s="212"/>
      <c r="L67" s="212"/>
      <c r="M67" s="212"/>
      <c r="N67" s="212"/>
      <c r="O67" s="212"/>
      <c r="P67" s="212"/>
      <c r="Q67" s="212"/>
      <c r="R67" s="212"/>
      <c r="S67" s="212"/>
      <c r="T67" s="212"/>
      <c r="U67" s="212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3"/>
      <c r="AK67" s="206"/>
      <c r="AL67" s="206"/>
      <c r="AM67" s="206"/>
      <c r="AN67" s="206"/>
      <c r="AO67" s="206"/>
      <c r="AP67" s="206"/>
      <c r="AQ67" s="206"/>
      <c r="AR67" s="207"/>
      <c r="AS67" s="73"/>
    </row>
    <row r="68" spans="1:45" x14ac:dyDescent="0.2">
      <c r="A68" s="154"/>
      <c r="B68" s="155"/>
      <c r="C68" s="155"/>
      <c r="D68" s="197" t="s">
        <v>149</v>
      </c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8"/>
      <c r="AF68" s="198"/>
      <c r="AG68" s="198"/>
      <c r="AH68" s="198"/>
      <c r="AI68" s="198"/>
      <c r="AJ68" s="199"/>
      <c r="AK68" s="204">
        <v>29.75</v>
      </c>
      <c r="AL68" s="204"/>
      <c r="AM68" s="204"/>
      <c r="AN68" s="204"/>
      <c r="AO68" s="204"/>
      <c r="AP68" s="204"/>
      <c r="AQ68" s="204"/>
      <c r="AR68" s="205"/>
      <c r="AS68" s="73"/>
    </row>
    <row r="69" spans="1:45" x14ac:dyDescent="0.2">
      <c r="A69" s="157"/>
      <c r="B69" s="158"/>
      <c r="C69" s="158"/>
      <c r="D69" s="211" t="s">
        <v>150</v>
      </c>
      <c r="E69" s="212"/>
      <c r="F69" s="212"/>
      <c r="G69" s="212"/>
      <c r="H69" s="212"/>
      <c r="I69" s="212"/>
      <c r="J69" s="212"/>
      <c r="K69" s="212"/>
      <c r="L69" s="212"/>
      <c r="M69" s="212"/>
      <c r="N69" s="212"/>
      <c r="O69" s="212"/>
      <c r="P69" s="212"/>
      <c r="Q69" s="212"/>
      <c r="R69" s="212"/>
      <c r="S69" s="212"/>
      <c r="T69" s="212"/>
      <c r="U69" s="212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3"/>
      <c r="AK69" s="206"/>
      <c r="AL69" s="206"/>
      <c r="AM69" s="206"/>
      <c r="AN69" s="206"/>
      <c r="AO69" s="206"/>
      <c r="AP69" s="206"/>
      <c r="AQ69" s="206"/>
      <c r="AR69" s="207"/>
      <c r="AS69" s="73"/>
    </row>
    <row r="70" spans="1:45" x14ac:dyDescent="0.2">
      <c r="A70" s="188"/>
      <c r="B70" s="189"/>
      <c r="C70" s="190"/>
      <c r="D70" s="211" t="s">
        <v>151</v>
      </c>
      <c r="E70" s="212"/>
      <c r="F70" s="212"/>
      <c r="G70" s="212"/>
      <c r="H70" s="212"/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3"/>
      <c r="AK70" s="203">
        <v>0</v>
      </c>
      <c r="AL70" s="203"/>
      <c r="AM70" s="203"/>
      <c r="AN70" s="203"/>
      <c r="AO70" s="203"/>
      <c r="AP70" s="203"/>
      <c r="AQ70" s="203"/>
      <c r="AR70" s="203"/>
      <c r="AS70" s="73"/>
    </row>
    <row r="71" spans="1:45" x14ac:dyDescent="0.2">
      <c r="A71" s="188"/>
      <c r="B71" s="189"/>
      <c r="C71" s="190"/>
      <c r="D71" s="217" t="s">
        <v>152</v>
      </c>
      <c r="E71" s="218"/>
      <c r="F71" s="218"/>
      <c r="G71" s="218"/>
      <c r="H71" s="218"/>
      <c r="I71" s="218"/>
      <c r="J71" s="218"/>
      <c r="K71" s="218"/>
      <c r="L71" s="218"/>
      <c r="M71" s="218"/>
      <c r="N71" s="218"/>
      <c r="O71" s="218"/>
      <c r="P71" s="218"/>
      <c r="Q71" s="218"/>
      <c r="R71" s="218"/>
      <c r="S71" s="218"/>
      <c r="T71" s="218"/>
      <c r="U71" s="218"/>
      <c r="V71" s="218"/>
      <c r="W71" s="218"/>
      <c r="X71" s="218"/>
      <c r="Y71" s="218"/>
      <c r="Z71" s="218"/>
      <c r="AA71" s="218"/>
      <c r="AB71" s="218"/>
      <c r="AC71" s="218"/>
      <c r="AD71" s="218"/>
      <c r="AE71" s="218"/>
      <c r="AF71" s="218"/>
      <c r="AG71" s="218"/>
      <c r="AH71" s="218"/>
      <c r="AI71" s="218"/>
      <c r="AJ71" s="219"/>
      <c r="AK71" s="203">
        <v>0</v>
      </c>
      <c r="AL71" s="203"/>
      <c r="AM71" s="203"/>
      <c r="AN71" s="203"/>
      <c r="AO71" s="203"/>
      <c r="AP71" s="203"/>
      <c r="AQ71" s="203"/>
      <c r="AR71" s="203"/>
      <c r="AS71" s="73"/>
    </row>
    <row r="72" spans="1:45" x14ac:dyDescent="0.2">
      <c r="A72" s="188"/>
      <c r="B72" s="189"/>
      <c r="C72" s="190"/>
      <c r="D72" s="214" t="s">
        <v>153</v>
      </c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15"/>
      <c r="Q72" s="215"/>
      <c r="R72" s="215"/>
      <c r="S72" s="215"/>
      <c r="T72" s="215"/>
      <c r="U72" s="215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6"/>
      <c r="AK72" s="203">
        <v>355.18</v>
      </c>
      <c r="AL72" s="203"/>
      <c r="AM72" s="203"/>
      <c r="AN72" s="203"/>
      <c r="AO72" s="203"/>
      <c r="AP72" s="203"/>
      <c r="AQ72" s="203"/>
      <c r="AR72" s="203"/>
      <c r="AS72" s="90"/>
    </row>
    <row r="73" spans="1:45" x14ac:dyDescent="0.2">
      <c r="A73" s="188"/>
      <c r="B73" s="189"/>
      <c r="C73" s="190"/>
      <c r="D73" s="214" t="s">
        <v>154</v>
      </c>
      <c r="E73" s="215"/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15"/>
      <c r="W73" s="215"/>
      <c r="X73" s="215"/>
      <c r="Y73" s="215"/>
      <c r="Z73" s="215"/>
      <c r="AA73" s="215"/>
      <c r="AB73" s="215"/>
      <c r="AC73" s="215"/>
      <c r="AD73" s="215"/>
      <c r="AE73" s="215"/>
      <c r="AF73" s="215"/>
      <c r="AG73" s="215"/>
      <c r="AH73" s="215"/>
      <c r="AI73" s="215"/>
      <c r="AJ73" s="216"/>
      <c r="AK73" s="203">
        <v>3.51</v>
      </c>
      <c r="AL73" s="203"/>
      <c r="AM73" s="203"/>
      <c r="AN73" s="203"/>
      <c r="AO73" s="203"/>
      <c r="AP73" s="203"/>
      <c r="AQ73" s="203"/>
      <c r="AR73" s="203"/>
      <c r="AS73" s="73"/>
    </row>
    <row r="74" spans="1:45" x14ac:dyDescent="0.2">
      <c r="A74" s="208" t="s">
        <v>28</v>
      </c>
      <c r="B74" s="209"/>
      <c r="C74" s="210"/>
      <c r="D74" s="225" t="s">
        <v>49</v>
      </c>
      <c r="E74" s="226"/>
      <c r="F74" s="226"/>
      <c r="G74" s="226"/>
      <c r="H74" s="226"/>
      <c r="I74" s="226"/>
      <c r="J74" s="226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6"/>
      <c r="X74" s="226"/>
      <c r="Y74" s="226"/>
      <c r="Z74" s="226"/>
      <c r="AA74" s="226"/>
      <c r="AB74" s="226"/>
      <c r="AC74" s="226"/>
      <c r="AD74" s="226"/>
      <c r="AE74" s="226"/>
      <c r="AF74" s="226"/>
      <c r="AG74" s="226"/>
      <c r="AH74" s="226"/>
      <c r="AI74" s="226"/>
      <c r="AJ74" s="227"/>
      <c r="AK74" s="228">
        <v>952.25</v>
      </c>
      <c r="AL74" s="228"/>
      <c r="AM74" s="228"/>
      <c r="AN74" s="228"/>
      <c r="AO74" s="228"/>
      <c r="AP74" s="228"/>
      <c r="AQ74" s="228"/>
      <c r="AR74" s="228"/>
      <c r="AS74" s="73"/>
    </row>
    <row r="75" spans="1:45" x14ac:dyDescent="0.2">
      <c r="A75" s="154"/>
      <c r="B75" s="155"/>
      <c r="C75" s="155"/>
      <c r="D75" s="197" t="s">
        <v>50</v>
      </c>
      <c r="E75" s="198"/>
      <c r="F75" s="198"/>
      <c r="G75" s="198"/>
      <c r="H75" s="198"/>
      <c r="I75" s="198"/>
      <c r="J75" s="198"/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  <c r="W75" s="198"/>
      <c r="X75" s="198"/>
      <c r="Y75" s="198"/>
      <c r="Z75" s="198"/>
      <c r="AA75" s="198"/>
      <c r="AB75" s="198"/>
      <c r="AC75" s="198"/>
      <c r="AD75" s="198"/>
      <c r="AE75" s="198"/>
      <c r="AF75" s="198"/>
      <c r="AG75" s="198"/>
      <c r="AH75" s="198"/>
      <c r="AI75" s="198"/>
      <c r="AJ75" s="199"/>
      <c r="AK75" s="204">
        <v>952.25</v>
      </c>
      <c r="AL75" s="204"/>
      <c r="AM75" s="204"/>
      <c r="AN75" s="204"/>
      <c r="AO75" s="204"/>
      <c r="AP75" s="204"/>
      <c r="AQ75" s="204"/>
      <c r="AR75" s="205"/>
      <c r="AS75" s="73"/>
    </row>
    <row r="76" spans="1:45" x14ac:dyDescent="0.2">
      <c r="A76" s="157"/>
      <c r="B76" s="158"/>
      <c r="C76" s="158"/>
      <c r="D76" s="211" t="s">
        <v>155</v>
      </c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3"/>
      <c r="AK76" s="206"/>
      <c r="AL76" s="206"/>
      <c r="AM76" s="206"/>
      <c r="AN76" s="206"/>
      <c r="AO76" s="206"/>
      <c r="AP76" s="206"/>
      <c r="AQ76" s="206"/>
      <c r="AR76" s="207"/>
      <c r="AS76" s="73"/>
    </row>
    <row r="77" spans="1:45" x14ac:dyDescent="0.2">
      <c r="A77" s="154"/>
      <c r="B77" s="155"/>
      <c r="C77" s="155"/>
      <c r="D77" s="197" t="s">
        <v>156</v>
      </c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98"/>
      <c r="P77" s="198"/>
      <c r="Q77" s="198"/>
      <c r="R77" s="198"/>
      <c r="S77" s="198"/>
      <c r="T77" s="198"/>
      <c r="U77" s="198"/>
      <c r="V77" s="198"/>
      <c r="W77" s="198"/>
      <c r="X77" s="198"/>
      <c r="Y77" s="198"/>
      <c r="Z77" s="198"/>
      <c r="AA77" s="198"/>
      <c r="AB77" s="198"/>
      <c r="AC77" s="198"/>
      <c r="AD77" s="198"/>
      <c r="AE77" s="198"/>
      <c r="AF77" s="198"/>
      <c r="AG77" s="198"/>
      <c r="AH77" s="198"/>
      <c r="AI77" s="198"/>
      <c r="AJ77" s="199"/>
      <c r="AK77" s="204"/>
      <c r="AL77" s="204"/>
      <c r="AM77" s="204"/>
      <c r="AN77" s="204"/>
      <c r="AO77" s="204"/>
      <c r="AP77" s="204"/>
      <c r="AQ77" s="204"/>
      <c r="AR77" s="205"/>
      <c r="AS77" s="73"/>
    </row>
    <row r="78" spans="1:45" x14ac:dyDescent="0.2">
      <c r="A78" s="157"/>
      <c r="B78" s="158"/>
      <c r="C78" s="158"/>
      <c r="D78" s="211" t="s">
        <v>157</v>
      </c>
      <c r="E78" s="212"/>
      <c r="F78" s="212"/>
      <c r="G78" s="212"/>
      <c r="H78" s="212"/>
      <c r="I78" s="212"/>
      <c r="J78" s="212"/>
      <c r="K78" s="212"/>
      <c r="L78" s="212"/>
      <c r="M78" s="212"/>
      <c r="N78" s="212"/>
      <c r="O78" s="212"/>
      <c r="P78" s="212"/>
      <c r="Q78" s="212"/>
      <c r="R78" s="212"/>
      <c r="S78" s="212"/>
      <c r="T78" s="212"/>
      <c r="U78" s="212"/>
      <c r="V78" s="212"/>
      <c r="W78" s="212"/>
      <c r="X78" s="212"/>
      <c r="Y78" s="212"/>
      <c r="Z78" s="212"/>
      <c r="AA78" s="212"/>
      <c r="AB78" s="212"/>
      <c r="AC78" s="212"/>
      <c r="AD78" s="212"/>
      <c r="AE78" s="212"/>
      <c r="AF78" s="212"/>
      <c r="AG78" s="212"/>
      <c r="AH78" s="212"/>
      <c r="AI78" s="212"/>
      <c r="AJ78" s="213"/>
      <c r="AK78" s="206"/>
      <c r="AL78" s="206"/>
      <c r="AM78" s="206"/>
      <c r="AN78" s="206"/>
      <c r="AO78" s="206"/>
      <c r="AP78" s="206"/>
      <c r="AQ78" s="206"/>
      <c r="AR78" s="207"/>
      <c r="AS78" s="73"/>
    </row>
    <row r="79" spans="1:45" hidden="1" x14ac:dyDescent="0.2"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</row>
    <row r="80" spans="1:45" hidden="1" x14ac:dyDescent="0.2"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125" t="s">
        <v>116</v>
      </c>
      <c r="AO80" s="125"/>
      <c r="AP80" s="125"/>
      <c r="AQ80" s="125"/>
      <c r="AR80" s="125"/>
      <c r="AS80" s="125"/>
    </row>
    <row r="81" spans="1:47" hidden="1" x14ac:dyDescent="0.2">
      <c r="A81" s="192" t="s">
        <v>128</v>
      </c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  <c r="R81" s="192"/>
      <c r="S81" s="192"/>
      <c r="T81" s="192"/>
      <c r="U81" s="192"/>
      <c r="V81" s="192"/>
      <c r="W81" s="192"/>
      <c r="X81" s="192"/>
      <c r="Y81" s="192"/>
      <c r="Z81" s="192"/>
      <c r="AA81" s="192"/>
      <c r="AB81" s="192"/>
      <c r="AC81" s="192"/>
      <c r="AD81" s="192"/>
      <c r="AE81" s="192"/>
      <c r="AF81" s="192"/>
      <c r="AG81" s="192"/>
      <c r="AH81" s="192"/>
      <c r="AI81" s="192"/>
      <c r="AJ81" s="192"/>
      <c r="AK81" s="192"/>
      <c r="AL81" s="192"/>
      <c r="AM81" s="192"/>
      <c r="AN81" s="192"/>
      <c r="AO81" s="192"/>
      <c r="AP81" s="192"/>
      <c r="AQ81" s="192"/>
      <c r="AR81" s="192"/>
      <c r="AS81" s="192"/>
    </row>
    <row r="82" spans="1:47" hidden="1" x14ac:dyDescent="0.2">
      <c r="A82" s="191" t="s">
        <v>33</v>
      </c>
      <c r="B82" s="191"/>
      <c r="C82" s="191"/>
      <c r="D82" s="191"/>
      <c r="E82" s="191"/>
      <c r="F82" s="191"/>
      <c r="G82" s="191"/>
      <c r="H82" s="191"/>
      <c r="I82" s="191"/>
      <c r="J82" s="191"/>
      <c r="K82" s="191"/>
      <c r="L82" s="191"/>
      <c r="M82" s="191"/>
      <c r="N82" s="191"/>
      <c r="O82" s="191"/>
      <c r="P82" s="191"/>
      <c r="Q82" s="191"/>
      <c r="R82" s="191"/>
      <c r="S82" s="191"/>
      <c r="T82" s="191"/>
      <c r="U82" s="191"/>
      <c r="V82" s="191"/>
      <c r="W82" s="191"/>
      <c r="X82" s="191"/>
      <c r="Y82" s="191"/>
      <c r="Z82" s="191"/>
      <c r="AA82" s="191"/>
      <c r="AB82" s="191"/>
      <c r="AC82" s="191"/>
      <c r="AD82" s="191"/>
      <c r="AE82" s="191"/>
      <c r="AF82" s="191"/>
      <c r="AG82" s="191"/>
      <c r="AH82" s="191"/>
      <c r="AI82" s="191"/>
      <c r="AJ82" s="191"/>
      <c r="AK82" s="191"/>
      <c r="AL82" s="191"/>
      <c r="AM82" s="191"/>
      <c r="AN82" s="191"/>
      <c r="AO82" s="191"/>
      <c r="AP82" s="191"/>
      <c r="AQ82" s="191"/>
      <c r="AR82" s="191"/>
      <c r="AS82" s="191"/>
    </row>
    <row r="83" spans="1:47" ht="12.75" hidden="1" customHeight="1" x14ac:dyDescent="0.2">
      <c r="A83" s="220" t="s">
        <v>22</v>
      </c>
      <c r="B83" s="220"/>
      <c r="C83" s="220"/>
      <c r="D83" s="220"/>
      <c r="E83" s="220"/>
      <c r="F83" s="220"/>
      <c r="G83" s="220"/>
      <c r="H83" s="220"/>
      <c r="I83" s="220"/>
      <c r="J83" s="194" t="s">
        <v>34</v>
      </c>
      <c r="K83" s="194"/>
      <c r="L83" s="194"/>
      <c r="M83" s="194" t="s">
        <v>35</v>
      </c>
      <c r="N83" s="194"/>
      <c r="O83" s="194"/>
      <c r="P83" s="193" t="s">
        <v>73</v>
      </c>
      <c r="Q83" s="193"/>
      <c r="R83" s="193"/>
      <c r="S83" s="193"/>
      <c r="T83" s="193"/>
      <c r="U83" s="193"/>
      <c r="V83" s="193"/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193"/>
      <c r="AJ83" s="193"/>
      <c r="AK83" s="193"/>
      <c r="AL83" s="193"/>
      <c r="AM83" s="193"/>
      <c r="AN83" s="193"/>
      <c r="AO83" s="193"/>
      <c r="AP83" s="193"/>
      <c r="AQ83" s="193"/>
      <c r="AR83" s="193"/>
      <c r="AS83" s="193"/>
    </row>
    <row r="84" spans="1:47" ht="12.75" hidden="1" customHeight="1" x14ac:dyDescent="0.2">
      <c r="A84" s="220"/>
      <c r="B84" s="220"/>
      <c r="C84" s="220"/>
      <c r="D84" s="220"/>
      <c r="E84" s="220"/>
      <c r="F84" s="220"/>
      <c r="G84" s="220"/>
      <c r="H84" s="220"/>
      <c r="I84" s="220"/>
      <c r="J84" s="194"/>
      <c r="K84" s="194"/>
      <c r="L84" s="194"/>
      <c r="M84" s="194"/>
      <c r="N84" s="194"/>
      <c r="O84" s="194"/>
      <c r="P84" s="193" t="s">
        <v>36</v>
      </c>
      <c r="Q84" s="193"/>
      <c r="R84" s="193"/>
      <c r="S84" s="193"/>
      <c r="T84" s="193"/>
      <c r="U84" s="193" t="s">
        <v>27</v>
      </c>
      <c r="V84" s="193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3"/>
      <c r="AI84" s="193"/>
      <c r="AJ84" s="193"/>
      <c r="AK84" s="193"/>
      <c r="AL84" s="193"/>
      <c r="AM84" s="193"/>
      <c r="AN84" s="193"/>
      <c r="AO84" s="193"/>
      <c r="AP84" s="193"/>
      <c r="AQ84" s="193"/>
      <c r="AR84" s="193"/>
      <c r="AS84" s="193"/>
    </row>
    <row r="85" spans="1:47" ht="79.5" hidden="1" customHeight="1" x14ac:dyDescent="0.2">
      <c r="A85" s="220"/>
      <c r="B85" s="220"/>
      <c r="C85" s="220"/>
      <c r="D85" s="220"/>
      <c r="E85" s="220"/>
      <c r="F85" s="220"/>
      <c r="G85" s="220"/>
      <c r="H85" s="220"/>
      <c r="I85" s="220"/>
      <c r="J85" s="194"/>
      <c r="K85" s="194"/>
      <c r="L85" s="194"/>
      <c r="M85" s="194"/>
      <c r="N85" s="194"/>
      <c r="O85" s="194"/>
      <c r="P85" s="193"/>
      <c r="Q85" s="193"/>
      <c r="R85" s="193"/>
      <c r="S85" s="193"/>
      <c r="T85" s="193"/>
      <c r="U85" s="194" t="s">
        <v>115</v>
      </c>
      <c r="V85" s="194"/>
      <c r="W85" s="194"/>
      <c r="X85" s="194"/>
      <c r="Y85" s="194"/>
      <c r="Z85" s="194" t="s">
        <v>37</v>
      </c>
      <c r="AA85" s="194"/>
      <c r="AB85" s="194"/>
      <c r="AC85" s="194"/>
      <c r="AD85" s="194" t="s">
        <v>38</v>
      </c>
      <c r="AE85" s="194"/>
      <c r="AF85" s="194"/>
      <c r="AG85" s="194"/>
      <c r="AH85" s="194" t="s">
        <v>39</v>
      </c>
      <c r="AI85" s="194"/>
      <c r="AJ85" s="194"/>
      <c r="AK85" s="194"/>
      <c r="AL85" s="194" t="s">
        <v>40</v>
      </c>
      <c r="AM85" s="194"/>
      <c r="AN85" s="194"/>
      <c r="AO85" s="194"/>
      <c r="AP85" s="194"/>
      <c r="AQ85" s="194"/>
      <c r="AR85" s="194"/>
      <c r="AS85" s="194"/>
    </row>
    <row r="86" spans="1:47" ht="32.25" hidden="1" customHeight="1" x14ac:dyDescent="0.2">
      <c r="A86" s="220"/>
      <c r="B86" s="220"/>
      <c r="C86" s="220"/>
      <c r="D86" s="220"/>
      <c r="E86" s="220"/>
      <c r="F86" s="220"/>
      <c r="G86" s="220"/>
      <c r="H86" s="220"/>
      <c r="I86" s="220"/>
      <c r="J86" s="194"/>
      <c r="K86" s="194"/>
      <c r="L86" s="194"/>
      <c r="M86" s="194"/>
      <c r="N86" s="194"/>
      <c r="O86" s="194"/>
      <c r="P86" s="193"/>
      <c r="Q86" s="193"/>
      <c r="R86" s="193"/>
      <c r="S86" s="193"/>
      <c r="T86" s="193"/>
      <c r="U86" s="194"/>
      <c r="V86" s="194"/>
      <c r="W86" s="194"/>
      <c r="X86" s="194"/>
      <c r="Y86" s="194"/>
      <c r="Z86" s="194"/>
      <c r="AA86" s="194"/>
      <c r="AB86" s="194"/>
      <c r="AC86" s="194"/>
      <c r="AD86" s="194"/>
      <c r="AE86" s="194"/>
      <c r="AF86" s="194"/>
      <c r="AG86" s="194"/>
      <c r="AH86" s="194"/>
      <c r="AI86" s="194"/>
      <c r="AJ86" s="194"/>
      <c r="AK86" s="194"/>
      <c r="AL86" s="194" t="s">
        <v>36</v>
      </c>
      <c r="AM86" s="194"/>
      <c r="AN86" s="194"/>
      <c r="AO86" s="194"/>
      <c r="AP86" s="194" t="s">
        <v>41</v>
      </c>
      <c r="AQ86" s="194"/>
      <c r="AR86" s="194"/>
      <c r="AS86" s="194"/>
    </row>
    <row r="87" spans="1:47" ht="16.149999999999999" hidden="1" customHeight="1" x14ac:dyDescent="0.2">
      <c r="A87" s="221">
        <v>1</v>
      </c>
      <c r="B87" s="195"/>
      <c r="C87" s="195"/>
      <c r="D87" s="195"/>
      <c r="E87" s="195"/>
      <c r="F87" s="195"/>
      <c r="G87" s="195"/>
      <c r="H87" s="195"/>
      <c r="I87" s="196"/>
      <c r="J87" s="221">
        <v>2</v>
      </c>
      <c r="K87" s="195"/>
      <c r="L87" s="195"/>
      <c r="M87" s="195">
        <v>3</v>
      </c>
      <c r="N87" s="195"/>
      <c r="O87" s="195"/>
      <c r="P87" s="195">
        <v>4</v>
      </c>
      <c r="Q87" s="195"/>
      <c r="R87" s="195"/>
      <c r="S87" s="195"/>
      <c r="T87" s="195"/>
      <c r="U87" s="195">
        <v>5</v>
      </c>
      <c r="V87" s="195"/>
      <c r="W87" s="195"/>
      <c r="X87" s="195"/>
      <c r="Y87" s="196"/>
      <c r="Z87" s="221">
        <v>6</v>
      </c>
      <c r="AA87" s="195"/>
      <c r="AB87" s="195"/>
      <c r="AC87" s="196"/>
      <c r="AD87" s="221">
        <v>7</v>
      </c>
      <c r="AE87" s="195"/>
      <c r="AF87" s="195"/>
      <c r="AG87" s="196"/>
      <c r="AH87" s="221">
        <v>8</v>
      </c>
      <c r="AI87" s="195"/>
      <c r="AJ87" s="195"/>
      <c r="AK87" s="196"/>
      <c r="AL87" s="221">
        <v>9</v>
      </c>
      <c r="AM87" s="195"/>
      <c r="AN87" s="195"/>
      <c r="AO87" s="196"/>
      <c r="AP87" s="221">
        <v>10</v>
      </c>
      <c r="AQ87" s="195"/>
      <c r="AR87" s="195"/>
      <c r="AS87" s="196"/>
    </row>
    <row r="88" spans="1:47" s="79" customFormat="1" ht="16.149999999999999" hidden="1" customHeight="1" x14ac:dyDescent="0.2">
      <c r="A88" s="175">
        <v>2017</v>
      </c>
      <c r="B88" s="176"/>
      <c r="C88" s="176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6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7"/>
    </row>
    <row r="89" spans="1:47" hidden="1" x14ac:dyDescent="0.2">
      <c r="A89" s="178" t="s">
        <v>42</v>
      </c>
      <c r="B89" s="179"/>
      <c r="C89" s="179"/>
      <c r="D89" s="179"/>
      <c r="E89" s="179"/>
      <c r="F89" s="179"/>
      <c r="G89" s="179"/>
      <c r="H89" s="179"/>
      <c r="I89" s="180"/>
      <c r="J89" s="129">
        <v>100</v>
      </c>
      <c r="K89" s="129"/>
      <c r="L89" s="129"/>
      <c r="M89" s="181" t="s">
        <v>43</v>
      </c>
      <c r="N89" s="181"/>
      <c r="O89" s="181"/>
      <c r="P89" s="147">
        <f>P90+P92+P96+P97+P98+P99+P100</f>
        <v>0</v>
      </c>
      <c r="Q89" s="147"/>
      <c r="R89" s="147"/>
      <c r="S89" s="147"/>
      <c r="T89" s="147"/>
      <c r="U89" s="147">
        <f>U92</f>
        <v>0</v>
      </c>
      <c r="V89" s="147"/>
      <c r="W89" s="147"/>
      <c r="X89" s="147"/>
      <c r="Y89" s="147"/>
      <c r="Z89" s="147">
        <f>Z98</f>
        <v>0</v>
      </c>
      <c r="AA89" s="147"/>
      <c r="AB89" s="147"/>
      <c r="AC89" s="147"/>
      <c r="AD89" s="147">
        <f>AD98</f>
        <v>0</v>
      </c>
      <c r="AE89" s="147"/>
      <c r="AF89" s="147"/>
      <c r="AG89" s="147"/>
      <c r="AH89" s="123">
        <f>AH92</f>
        <v>0</v>
      </c>
      <c r="AI89" s="123"/>
      <c r="AJ89" s="123"/>
      <c r="AK89" s="123"/>
      <c r="AL89" s="123">
        <f>AL92+AL96+AL97+AL99</f>
        <v>0</v>
      </c>
      <c r="AM89" s="123"/>
      <c r="AN89" s="123"/>
      <c r="AO89" s="123"/>
      <c r="AP89" s="123">
        <f>AP92+AP99</f>
        <v>0</v>
      </c>
      <c r="AQ89" s="123"/>
      <c r="AR89" s="123"/>
      <c r="AS89" s="123"/>
      <c r="AT89" s="91"/>
      <c r="AU89" s="91"/>
    </row>
    <row r="90" spans="1:47" hidden="1" x14ac:dyDescent="0.2">
      <c r="A90" s="185" t="s">
        <v>77</v>
      </c>
      <c r="B90" s="186"/>
      <c r="C90" s="186"/>
      <c r="D90" s="186"/>
      <c r="E90" s="186"/>
      <c r="F90" s="186"/>
      <c r="G90" s="186"/>
      <c r="H90" s="186"/>
      <c r="I90" s="187"/>
      <c r="J90" s="129">
        <v>110</v>
      </c>
      <c r="K90" s="129"/>
      <c r="L90" s="129"/>
      <c r="M90" s="129">
        <v>120</v>
      </c>
      <c r="N90" s="129"/>
      <c r="O90" s="129"/>
      <c r="P90" s="147">
        <f>AL90</f>
        <v>0</v>
      </c>
      <c r="Q90" s="147"/>
      <c r="R90" s="147"/>
      <c r="S90" s="147"/>
      <c r="T90" s="147"/>
      <c r="U90" s="147" t="s">
        <v>43</v>
      </c>
      <c r="V90" s="147"/>
      <c r="W90" s="147"/>
      <c r="X90" s="147"/>
      <c r="Y90" s="147"/>
      <c r="Z90" s="147" t="s">
        <v>43</v>
      </c>
      <c r="AA90" s="147"/>
      <c r="AB90" s="147"/>
      <c r="AC90" s="147"/>
      <c r="AD90" s="147" t="s">
        <v>43</v>
      </c>
      <c r="AE90" s="147"/>
      <c r="AF90" s="147"/>
      <c r="AG90" s="147"/>
      <c r="AH90" s="123" t="s">
        <v>43</v>
      </c>
      <c r="AI90" s="123"/>
      <c r="AJ90" s="123"/>
      <c r="AK90" s="123"/>
      <c r="AL90" s="123"/>
      <c r="AM90" s="123"/>
      <c r="AN90" s="123"/>
      <c r="AO90" s="123"/>
      <c r="AP90" s="123" t="s">
        <v>43</v>
      </c>
      <c r="AQ90" s="123"/>
      <c r="AR90" s="123"/>
      <c r="AS90" s="123"/>
      <c r="AT90" s="91"/>
      <c r="AU90" s="91"/>
    </row>
    <row r="91" spans="1:47" ht="12.75" hidden="1" customHeight="1" x14ac:dyDescent="0.2">
      <c r="A91" s="182" t="s">
        <v>78</v>
      </c>
      <c r="B91" s="183"/>
      <c r="C91" s="183"/>
      <c r="D91" s="183"/>
      <c r="E91" s="183"/>
      <c r="F91" s="183"/>
      <c r="G91" s="183"/>
      <c r="H91" s="183"/>
      <c r="I91" s="184"/>
      <c r="J91" s="129"/>
      <c r="K91" s="129"/>
      <c r="L91" s="129"/>
      <c r="M91" s="129"/>
      <c r="N91" s="129"/>
      <c r="O91" s="129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91"/>
      <c r="AU91" s="91"/>
    </row>
    <row r="92" spans="1:47" ht="12.75" hidden="1" customHeight="1" x14ac:dyDescent="0.2">
      <c r="A92" s="144" t="s">
        <v>79</v>
      </c>
      <c r="B92" s="145"/>
      <c r="C92" s="145"/>
      <c r="D92" s="145"/>
      <c r="E92" s="145"/>
      <c r="F92" s="145"/>
      <c r="G92" s="145"/>
      <c r="H92" s="145"/>
      <c r="I92" s="146"/>
      <c r="J92" s="129">
        <v>120</v>
      </c>
      <c r="K92" s="129"/>
      <c r="L92" s="129"/>
      <c r="M92" s="129">
        <v>130</v>
      </c>
      <c r="N92" s="129"/>
      <c r="O92" s="129"/>
      <c r="P92" s="147">
        <f>P93+P95</f>
        <v>0</v>
      </c>
      <c r="Q92" s="147"/>
      <c r="R92" s="147"/>
      <c r="S92" s="147"/>
      <c r="T92" s="147"/>
      <c r="U92" s="147">
        <f>U93+U95</f>
        <v>0</v>
      </c>
      <c r="V92" s="147"/>
      <c r="W92" s="147"/>
      <c r="X92" s="147"/>
      <c r="Y92" s="147"/>
      <c r="Z92" s="147" t="s">
        <v>43</v>
      </c>
      <c r="AA92" s="147"/>
      <c r="AB92" s="147"/>
      <c r="AC92" s="147"/>
      <c r="AD92" s="147" t="s">
        <v>43</v>
      </c>
      <c r="AE92" s="147"/>
      <c r="AF92" s="147"/>
      <c r="AG92" s="147"/>
      <c r="AH92" s="123">
        <f>AH93+AH95</f>
        <v>0</v>
      </c>
      <c r="AI92" s="123"/>
      <c r="AJ92" s="123"/>
      <c r="AK92" s="123"/>
      <c r="AL92" s="123">
        <f>AL93+AL95</f>
        <v>0</v>
      </c>
      <c r="AM92" s="123"/>
      <c r="AN92" s="123"/>
      <c r="AO92" s="123"/>
      <c r="AP92" s="123">
        <f t="shared" ref="AP92" si="0">AP93+AP95</f>
        <v>0</v>
      </c>
      <c r="AQ92" s="123"/>
      <c r="AR92" s="123"/>
      <c r="AS92" s="123"/>
      <c r="AT92" s="91"/>
      <c r="AU92" s="91"/>
    </row>
    <row r="93" spans="1:47" hidden="1" x14ac:dyDescent="0.2">
      <c r="A93" s="185" t="s">
        <v>80</v>
      </c>
      <c r="B93" s="186"/>
      <c r="C93" s="186"/>
      <c r="D93" s="186"/>
      <c r="E93" s="186"/>
      <c r="F93" s="186"/>
      <c r="G93" s="186"/>
      <c r="H93" s="186"/>
      <c r="I93" s="187"/>
      <c r="J93" s="123"/>
      <c r="K93" s="123"/>
      <c r="L93" s="123"/>
      <c r="M93" s="129">
        <v>130</v>
      </c>
      <c r="N93" s="129"/>
      <c r="O93" s="129"/>
      <c r="P93" s="147">
        <f>U93+AH93+AL93+AP93</f>
        <v>0</v>
      </c>
      <c r="Q93" s="147"/>
      <c r="R93" s="147"/>
      <c r="S93" s="147"/>
      <c r="T93" s="147"/>
      <c r="U93" s="147"/>
      <c r="V93" s="147"/>
      <c r="W93" s="147"/>
      <c r="X93" s="147"/>
      <c r="Y93" s="147"/>
      <c r="Z93" s="147" t="s">
        <v>43</v>
      </c>
      <c r="AA93" s="147"/>
      <c r="AB93" s="147"/>
      <c r="AC93" s="147"/>
      <c r="AD93" s="147" t="s">
        <v>43</v>
      </c>
      <c r="AE93" s="147"/>
      <c r="AF93" s="147"/>
      <c r="AG93" s="147"/>
      <c r="AH93" s="147"/>
      <c r="AI93" s="147"/>
      <c r="AJ93" s="147"/>
      <c r="AK93" s="147"/>
      <c r="AL93" s="123"/>
      <c r="AM93" s="123"/>
      <c r="AN93" s="123"/>
      <c r="AO93" s="123"/>
      <c r="AP93" s="123"/>
      <c r="AQ93" s="123"/>
      <c r="AR93" s="123"/>
      <c r="AS93" s="123"/>
      <c r="AT93" s="91"/>
      <c r="AU93" s="91"/>
    </row>
    <row r="94" spans="1:47" ht="12.75" hidden="1" customHeight="1" x14ac:dyDescent="0.2">
      <c r="A94" s="182" t="s">
        <v>81</v>
      </c>
      <c r="B94" s="183"/>
      <c r="C94" s="183"/>
      <c r="D94" s="183"/>
      <c r="E94" s="183"/>
      <c r="F94" s="183"/>
      <c r="G94" s="183"/>
      <c r="H94" s="183"/>
      <c r="I94" s="184"/>
      <c r="J94" s="123"/>
      <c r="K94" s="123"/>
      <c r="L94" s="123"/>
      <c r="M94" s="129"/>
      <c r="N94" s="129"/>
      <c r="O94" s="129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  <c r="AL94" s="123"/>
      <c r="AM94" s="123"/>
      <c r="AN94" s="123"/>
      <c r="AO94" s="123"/>
      <c r="AP94" s="123"/>
      <c r="AQ94" s="123"/>
      <c r="AR94" s="123"/>
      <c r="AS94" s="123"/>
      <c r="AT94" s="91"/>
      <c r="AU94" s="91"/>
    </row>
    <row r="95" spans="1:47" ht="12.75" hidden="1" customHeight="1" x14ac:dyDescent="0.2">
      <c r="A95" s="144" t="s">
        <v>82</v>
      </c>
      <c r="B95" s="145"/>
      <c r="C95" s="145"/>
      <c r="D95" s="145"/>
      <c r="E95" s="145"/>
      <c r="F95" s="145"/>
      <c r="G95" s="145"/>
      <c r="H95" s="145"/>
      <c r="I95" s="146"/>
      <c r="J95" s="123"/>
      <c r="K95" s="123"/>
      <c r="L95" s="123"/>
      <c r="M95" s="129">
        <v>130</v>
      </c>
      <c r="N95" s="129"/>
      <c r="O95" s="129"/>
      <c r="P95" s="147">
        <f>U95+AH95+AL95+AP95</f>
        <v>0</v>
      </c>
      <c r="Q95" s="147"/>
      <c r="R95" s="147"/>
      <c r="S95" s="147"/>
      <c r="T95" s="147"/>
      <c r="U95" s="126"/>
      <c r="V95" s="126"/>
      <c r="W95" s="126"/>
      <c r="X95" s="126"/>
      <c r="Y95" s="126"/>
      <c r="Z95" s="147" t="s">
        <v>43</v>
      </c>
      <c r="AA95" s="147"/>
      <c r="AB95" s="147"/>
      <c r="AC95" s="147"/>
      <c r="AD95" s="147" t="s">
        <v>43</v>
      </c>
      <c r="AE95" s="147"/>
      <c r="AF95" s="147"/>
      <c r="AG95" s="147"/>
      <c r="AH95" s="147"/>
      <c r="AI95" s="147"/>
      <c r="AJ95" s="147"/>
      <c r="AK95" s="147"/>
      <c r="AL95" s="123"/>
      <c r="AM95" s="123"/>
      <c r="AN95" s="123"/>
      <c r="AO95" s="123"/>
      <c r="AP95" s="123"/>
      <c r="AQ95" s="123"/>
      <c r="AR95" s="123"/>
      <c r="AS95" s="123"/>
      <c r="AT95" s="91"/>
      <c r="AU95" s="91"/>
    </row>
    <row r="96" spans="1:47" ht="25.5" hidden="1" customHeight="1" x14ac:dyDescent="0.2">
      <c r="A96" s="144" t="s">
        <v>83</v>
      </c>
      <c r="B96" s="145"/>
      <c r="C96" s="145"/>
      <c r="D96" s="145"/>
      <c r="E96" s="145"/>
      <c r="F96" s="145"/>
      <c r="G96" s="145"/>
      <c r="H96" s="145"/>
      <c r="I96" s="146"/>
      <c r="J96" s="129">
        <v>130</v>
      </c>
      <c r="K96" s="129"/>
      <c r="L96" s="129"/>
      <c r="M96" s="129">
        <v>140</v>
      </c>
      <c r="N96" s="129"/>
      <c r="O96" s="129"/>
      <c r="P96" s="147">
        <f>AL96</f>
        <v>0</v>
      </c>
      <c r="Q96" s="147"/>
      <c r="R96" s="147"/>
      <c r="S96" s="147"/>
      <c r="T96" s="147"/>
      <c r="U96" s="147" t="s">
        <v>43</v>
      </c>
      <c r="V96" s="147"/>
      <c r="W96" s="147"/>
      <c r="X96" s="147"/>
      <c r="Y96" s="147"/>
      <c r="Z96" s="147" t="s">
        <v>43</v>
      </c>
      <c r="AA96" s="147"/>
      <c r="AB96" s="147"/>
      <c r="AC96" s="147"/>
      <c r="AD96" s="147" t="s">
        <v>43</v>
      </c>
      <c r="AE96" s="147"/>
      <c r="AF96" s="147"/>
      <c r="AG96" s="147"/>
      <c r="AH96" s="123" t="s">
        <v>43</v>
      </c>
      <c r="AI96" s="123"/>
      <c r="AJ96" s="123"/>
      <c r="AK96" s="123"/>
      <c r="AL96" s="123"/>
      <c r="AM96" s="123"/>
      <c r="AN96" s="123"/>
      <c r="AO96" s="123"/>
      <c r="AP96" s="123" t="s">
        <v>43</v>
      </c>
      <c r="AQ96" s="123"/>
      <c r="AR96" s="123"/>
      <c r="AS96" s="123"/>
      <c r="AT96" s="91"/>
      <c r="AU96" s="91"/>
    </row>
    <row r="97" spans="1:47" ht="51" hidden="1" customHeight="1" x14ac:dyDescent="0.2">
      <c r="A97" s="144" t="s">
        <v>84</v>
      </c>
      <c r="B97" s="145"/>
      <c r="C97" s="145"/>
      <c r="D97" s="145"/>
      <c r="E97" s="145"/>
      <c r="F97" s="145"/>
      <c r="G97" s="145"/>
      <c r="H97" s="145"/>
      <c r="I97" s="146"/>
      <c r="J97" s="129">
        <v>140</v>
      </c>
      <c r="K97" s="129"/>
      <c r="L97" s="129"/>
      <c r="M97" s="129">
        <v>150</v>
      </c>
      <c r="N97" s="129"/>
      <c r="O97" s="129"/>
      <c r="P97" s="147">
        <f>AL97</f>
        <v>0</v>
      </c>
      <c r="Q97" s="147"/>
      <c r="R97" s="147"/>
      <c r="S97" s="147"/>
      <c r="T97" s="147"/>
      <c r="U97" s="147" t="s">
        <v>43</v>
      </c>
      <c r="V97" s="147"/>
      <c r="W97" s="147"/>
      <c r="X97" s="147"/>
      <c r="Y97" s="147"/>
      <c r="Z97" s="147" t="s">
        <v>43</v>
      </c>
      <c r="AA97" s="147"/>
      <c r="AB97" s="147"/>
      <c r="AC97" s="147"/>
      <c r="AD97" s="147" t="s">
        <v>43</v>
      </c>
      <c r="AE97" s="147"/>
      <c r="AF97" s="147"/>
      <c r="AG97" s="147"/>
      <c r="AH97" s="123" t="s">
        <v>43</v>
      </c>
      <c r="AI97" s="123"/>
      <c r="AJ97" s="123"/>
      <c r="AK97" s="123"/>
      <c r="AL97" s="123"/>
      <c r="AM97" s="123"/>
      <c r="AN97" s="123"/>
      <c r="AO97" s="123"/>
      <c r="AP97" s="123" t="s">
        <v>43</v>
      </c>
      <c r="AQ97" s="123"/>
      <c r="AR97" s="123"/>
      <c r="AS97" s="123"/>
      <c r="AT97" s="91"/>
      <c r="AU97" s="91"/>
    </row>
    <row r="98" spans="1:47" hidden="1" x14ac:dyDescent="0.2">
      <c r="A98" s="144" t="s">
        <v>85</v>
      </c>
      <c r="B98" s="145"/>
      <c r="C98" s="145"/>
      <c r="D98" s="145"/>
      <c r="E98" s="145"/>
      <c r="F98" s="145"/>
      <c r="G98" s="145"/>
      <c r="H98" s="145"/>
      <c r="I98" s="146"/>
      <c r="J98" s="129">
        <v>150</v>
      </c>
      <c r="K98" s="129"/>
      <c r="L98" s="129"/>
      <c r="M98" s="139">
        <v>180</v>
      </c>
      <c r="N98" s="140"/>
      <c r="O98" s="141"/>
      <c r="P98" s="130">
        <f>AD98+Z98</f>
        <v>0</v>
      </c>
      <c r="Q98" s="131"/>
      <c r="R98" s="131"/>
      <c r="S98" s="131"/>
      <c r="T98" s="132"/>
      <c r="U98" s="130" t="s">
        <v>43</v>
      </c>
      <c r="V98" s="131"/>
      <c r="W98" s="131"/>
      <c r="X98" s="131"/>
      <c r="Y98" s="132"/>
      <c r="Z98" s="130"/>
      <c r="AA98" s="131"/>
      <c r="AB98" s="131"/>
      <c r="AC98" s="132"/>
      <c r="AD98" s="130"/>
      <c r="AE98" s="131"/>
      <c r="AF98" s="131"/>
      <c r="AG98" s="132"/>
      <c r="AH98" s="136" t="s">
        <v>43</v>
      </c>
      <c r="AI98" s="137"/>
      <c r="AJ98" s="137"/>
      <c r="AK98" s="138"/>
      <c r="AL98" s="136" t="s">
        <v>43</v>
      </c>
      <c r="AM98" s="137"/>
      <c r="AN98" s="137"/>
      <c r="AO98" s="138"/>
      <c r="AP98" s="136" t="s">
        <v>43</v>
      </c>
      <c r="AQ98" s="137"/>
      <c r="AR98" s="137"/>
      <c r="AS98" s="138"/>
      <c r="AT98" s="91"/>
      <c r="AU98" s="91"/>
    </row>
    <row r="99" spans="1:47" hidden="1" x14ac:dyDescent="0.2">
      <c r="A99" s="144" t="s">
        <v>86</v>
      </c>
      <c r="B99" s="145"/>
      <c r="C99" s="145"/>
      <c r="D99" s="145"/>
      <c r="E99" s="145"/>
      <c r="F99" s="145"/>
      <c r="G99" s="145"/>
      <c r="H99" s="145"/>
      <c r="I99" s="146"/>
      <c r="J99" s="129">
        <v>160</v>
      </c>
      <c r="K99" s="129"/>
      <c r="L99" s="129"/>
      <c r="M99" s="139">
        <v>180</v>
      </c>
      <c r="N99" s="140"/>
      <c r="O99" s="141"/>
      <c r="P99" s="130">
        <f>AL99+AP99</f>
        <v>0</v>
      </c>
      <c r="Q99" s="131"/>
      <c r="R99" s="131"/>
      <c r="S99" s="131"/>
      <c r="T99" s="132"/>
      <c r="U99" s="130" t="s">
        <v>43</v>
      </c>
      <c r="V99" s="131"/>
      <c r="W99" s="131"/>
      <c r="X99" s="131"/>
      <c r="Y99" s="132"/>
      <c r="Z99" s="130" t="s">
        <v>43</v>
      </c>
      <c r="AA99" s="131"/>
      <c r="AB99" s="131"/>
      <c r="AC99" s="132"/>
      <c r="AD99" s="130" t="s">
        <v>43</v>
      </c>
      <c r="AE99" s="131"/>
      <c r="AF99" s="131"/>
      <c r="AG99" s="132"/>
      <c r="AH99" s="136" t="s">
        <v>43</v>
      </c>
      <c r="AI99" s="137"/>
      <c r="AJ99" s="137"/>
      <c r="AK99" s="138"/>
      <c r="AL99" s="136"/>
      <c r="AM99" s="137"/>
      <c r="AN99" s="137"/>
      <c r="AO99" s="138"/>
      <c r="AP99" s="136"/>
      <c r="AQ99" s="137"/>
      <c r="AR99" s="137"/>
      <c r="AS99" s="138"/>
      <c r="AT99" s="91"/>
      <c r="AU99" s="91"/>
    </row>
    <row r="100" spans="1:47" hidden="1" x14ac:dyDescent="0.2">
      <c r="A100" s="144" t="s">
        <v>87</v>
      </c>
      <c r="B100" s="145"/>
      <c r="C100" s="145"/>
      <c r="D100" s="145"/>
      <c r="E100" s="145"/>
      <c r="F100" s="145"/>
      <c r="G100" s="145"/>
      <c r="H100" s="145"/>
      <c r="I100" s="146"/>
      <c r="J100" s="129">
        <v>180</v>
      </c>
      <c r="K100" s="129"/>
      <c r="L100" s="129"/>
      <c r="M100" s="136" t="s">
        <v>43</v>
      </c>
      <c r="N100" s="137"/>
      <c r="O100" s="138"/>
      <c r="P100" s="130">
        <f>P101+P103</f>
        <v>0</v>
      </c>
      <c r="Q100" s="131"/>
      <c r="R100" s="131"/>
      <c r="S100" s="131"/>
      <c r="T100" s="132"/>
      <c r="U100" s="130" t="s">
        <v>43</v>
      </c>
      <c r="V100" s="131"/>
      <c r="W100" s="131"/>
      <c r="X100" s="131"/>
      <c r="Y100" s="132"/>
      <c r="Z100" s="130" t="s">
        <v>43</v>
      </c>
      <c r="AA100" s="131"/>
      <c r="AB100" s="131"/>
      <c r="AC100" s="132"/>
      <c r="AD100" s="130" t="s">
        <v>43</v>
      </c>
      <c r="AE100" s="131"/>
      <c r="AF100" s="131"/>
      <c r="AG100" s="132"/>
      <c r="AH100" s="136" t="s">
        <v>43</v>
      </c>
      <c r="AI100" s="137"/>
      <c r="AJ100" s="137"/>
      <c r="AK100" s="138"/>
      <c r="AL100" s="136">
        <f>AL101+AL103</f>
        <v>0</v>
      </c>
      <c r="AM100" s="137"/>
      <c r="AN100" s="137"/>
      <c r="AO100" s="138"/>
      <c r="AP100" s="136" t="s">
        <v>43</v>
      </c>
      <c r="AQ100" s="137"/>
      <c r="AR100" s="137"/>
      <c r="AS100" s="138"/>
      <c r="AT100" s="91"/>
      <c r="AU100" s="91"/>
    </row>
    <row r="101" spans="1:47" hidden="1" x14ac:dyDescent="0.2">
      <c r="A101" s="185" t="s">
        <v>88</v>
      </c>
      <c r="B101" s="186"/>
      <c r="C101" s="186"/>
      <c r="D101" s="186"/>
      <c r="E101" s="186"/>
      <c r="F101" s="186"/>
      <c r="G101" s="186"/>
      <c r="H101" s="186"/>
      <c r="I101" s="187"/>
      <c r="J101" s="166"/>
      <c r="K101" s="167"/>
      <c r="L101" s="168"/>
      <c r="M101" s="160">
        <v>410</v>
      </c>
      <c r="N101" s="161"/>
      <c r="O101" s="162"/>
      <c r="P101" s="148">
        <f>AL101</f>
        <v>0</v>
      </c>
      <c r="Q101" s="149"/>
      <c r="R101" s="149"/>
      <c r="S101" s="149"/>
      <c r="T101" s="150"/>
      <c r="U101" s="148" t="s">
        <v>43</v>
      </c>
      <c r="V101" s="149"/>
      <c r="W101" s="149"/>
      <c r="X101" s="149"/>
      <c r="Y101" s="150"/>
      <c r="Z101" s="148" t="s">
        <v>43</v>
      </c>
      <c r="AA101" s="149"/>
      <c r="AB101" s="149"/>
      <c r="AC101" s="150"/>
      <c r="AD101" s="148" t="s">
        <v>43</v>
      </c>
      <c r="AE101" s="149"/>
      <c r="AF101" s="149"/>
      <c r="AG101" s="150"/>
      <c r="AH101" s="166" t="s">
        <v>43</v>
      </c>
      <c r="AI101" s="167"/>
      <c r="AJ101" s="167"/>
      <c r="AK101" s="168"/>
      <c r="AL101" s="166"/>
      <c r="AM101" s="167"/>
      <c r="AN101" s="167"/>
      <c r="AO101" s="168"/>
      <c r="AP101" s="166" t="s">
        <v>43</v>
      </c>
      <c r="AQ101" s="167"/>
      <c r="AR101" s="167"/>
      <c r="AS101" s="168"/>
      <c r="AT101" s="91"/>
      <c r="AU101" s="91"/>
    </row>
    <row r="102" spans="1:47" ht="12.75" hidden="1" customHeight="1" x14ac:dyDescent="0.2">
      <c r="A102" s="182" t="s">
        <v>89</v>
      </c>
      <c r="B102" s="183"/>
      <c r="C102" s="183"/>
      <c r="D102" s="183"/>
      <c r="E102" s="183"/>
      <c r="F102" s="183"/>
      <c r="G102" s="183"/>
      <c r="H102" s="183"/>
      <c r="I102" s="184"/>
      <c r="J102" s="169"/>
      <c r="K102" s="170"/>
      <c r="L102" s="171"/>
      <c r="M102" s="163"/>
      <c r="N102" s="164"/>
      <c r="O102" s="165"/>
      <c r="P102" s="151"/>
      <c r="Q102" s="152"/>
      <c r="R102" s="152"/>
      <c r="S102" s="152"/>
      <c r="T102" s="153"/>
      <c r="U102" s="151"/>
      <c r="V102" s="152"/>
      <c r="W102" s="152"/>
      <c r="X102" s="152"/>
      <c r="Y102" s="153"/>
      <c r="Z102" s="151"/>
      <c r="AA102" s="152"/>
      <c r="AB102" s="152"/>
      <c r="AC102" s="153"/>
      <c r="AD102" s="151"/>
      <c r="AE102" s="152"/>
      <c r="AF102" s="152"/>
      <c r="AG102" s="153"/>
      <c r="AH102" s="169"/>
      <c r="AI102" s="170"/>
      <c r="AJ102" s="170"/>
      <c r="AK102" s="171"/>
      <c r="AL102" s="169"/>
      <c r="AM102" s="170"/>
      <c r="AN102" s="170"/>
      <c r="AO102" s="171"/>
      <c r="AP102" s="169"/>
      <c r="AQ102" s="170"/>
      <c r="AR102" s="170"/>
      <c r="AS102" s="171"/>
      <c r="AT102" s="91"/>
      <c r="AU102" s="91"/>
    </row>
    <row r="103" spans="1:47" hidden="1" x14ac:dyDescent="0.2">
      <c r="A103" s="144" t="s">
        <v>90</v>
      </c>
      <c r="B103" s="145"/>
      <c r="C103" s="145"/>
      <c r="D103" s="145"/>
      <c r="E103" s="145"/>
      <c r="F103" s="145"/>
      <c r="G103" s="145"/>
      <c r="H103" s="145"/>
      <c r="I103" s="146"/>
      <c r="J103" s="136"/>
      <c r="K103" s="137"/>
      <c r="L103" s="138"/>
      <c r="M103" s="139">
        <v>440</v>
      </c>
      <c r="N103" s="140"/>
      <c r="O103" s="141"/>
      <c r="P103" s="130">
        <f>AL103</f>
        <v>0</v>
      </c>
      <c r="Q103" s="131"/>
      <c r="R103" s="131"/>
      <c r="S103" s="131"/>
      <c r="T103" s="132"/>
      <c r="U103" s="130" t="s">
        <v>43</v>
      </c>
      <c r="V103" s="131"/>
      <c r="W103" s="131"/>
      <c r="X103" s="131"/>
      <c r="Y103" s="132"/>
      <c r="Z103" s="130" t="s">
        <v>43</v>
      </c>
      <c r="AA103" s="131"/>
      <c r="AB103" s="131"/>
      <c r="AC103" s="132"/>
      <c r="AD103" s="130" t="s">
        <v>43</v>
      </c>
      <c r="AE103" s="131"/>
      <c r="AF103" s="131"/>
      <c r="AG103" s="132"/>
      <c r="AH103" s="136" t="s">
        <v>43</v>
      </c>
      <c r="AI103" s="137"/>
      <c r="AJ103" s="137"/>
      <c r="AK103" s="138"/>
      <c r="AL103" s="136"/>
      <c r="AM103" s="137"/>
      <c r="AN103" s="137"/>
      <c r="AO103" s="138"/>
      <c r="AP103" s="136" t="s">
        <v>43</v>
      </c>
      <c r="AQ103" s="137"/>
      <c r="AR103" s="137"/>
      <c r="AS103" s="138"/>
      <c r="AT103" s="91"/>
      <c r="AU103" s="91"/>
    </row>
    <row r="104" spans="1:47" hidden="1" x14ac:dyDescent="0.2">
      <c r="A104" s="178" t="s">
        <v>44</v>
      </c>
      <c r="B104" s="179"/>
      <c r="C104" s="179"/>
      <c r="D104" s="179"/>
      <c r="E104" s="179"/>
      <c r="F104" s="179"/>
      <c r="G104" s="179"/>
      <c r="H104" s="179"/>
      <c r="I104" s="180"/>
      <c r="J104" s="139">
        <v>200</v>
      </c>
      <c r="K104" s="140"/>
      <c r="L104" s="141"/>
      <c r="M104" s="136" t="s">
        <v>43</v>
      </c>
      <c r="N104" s="137"/>
      <c r="O104" s="138"/>
      <c r="P104" s="130">
        <f>SUM(U104:AS104)</f>
        <v>0</v>
      </c>
      <c r="Q104" s="131"/>
      <c r="R104" s="131"/>
      <c r="S104" s="131"/>
      <c r="T104" s="132"/>
      <c r="U104" s="130">
        <f>U105+U114+U119+U122+U127</f>
        <v>0</v>
      </c>
      <c r="V104" s="131"/>
      <c r="W104" s="131"/>
      <c r="X104" s="131"/>
      <c r="Y104" s="132"/>
      <c r="Z104" s="130">
        <f>Z105+Z114+Z119+Z122+Z127</f>
        <v>0</v>
      </c>
      <c r="AA104" s="131"/>
      <c r="AB104" s="131"/>
      <c r="AC104" s="132"/>
      <c r="AD104" s="130">
        <f>AD105+AD114+AD119+AD122+AD127</f>
        <v>0</v>
      </c>
      <c r="AE104" s="131"/>
      <c r="AF104" s="131"/>
      <c r="AG104" s="132"/>
      <c r="AH104" s="130">
        <f>AH105+AH114+AH119+AH122+AH127</f>
        <v>0</v>
      </c>
      <c r="AI104" s="131"/>
      <c r="AJ104" s="131"/>
      <c r="AK104" s="132"/>
      <c r="AL104" s="130">
        <f>AL105+AL114+AL119+AL122+AL127</f>
        <v>0</v>
      </c>
      <c r="AM104" s="131"/>
      <c r="AN104" s="131"/>
      <c r="AO104" s="132"/>
      <c r="AP104" s="130">
        <f>AP105+AP114+AP119+AP122+AP127</f>
        <v>0</v>
      </c>
      <c r="AQ104" s="131"/>
      <c r="AR104" s="131"/>
      <c r="AS104" s="132"/>
      <c r="AT104" s="91"/>
      <c r="AU104" s="91"/>
    </row>
    <row r="105" spans="1:47" hidden="1" x14ac:dyDescent="0.2">
      <c r="A105" s="185" t="s">
        <v>91</v>
      </c>
      <c r="B105" s="186"/>
      <c r="C105" s="186"/>
      <c r="D105" s="186"/>
      <c r="E105" s="186"/>
      <c r="F105" s="186"/>
      <c r="G105" s="186"/>
      <c r="H105" s="186"/>
      <c r="I105" s="187"/>
      <c r="J105" s="160">
        <v>210</v>
      </c>
      <c r="K105" s="161"/>
      <c r="L105" s="162"/>
      <c r="M105" s="160">
        <v>100</v>
      </c>
      <c r="N105" s="161"/>
      <c r="O105" s="162"/>
      <c r="P105" s="148">
        <f t="shared" ref="P105:P130" si="1">SUM(U105:AS105)</f>
        <v>0</v>
      </c>
      <c r="Q105" s="149"/>
      <c r="R105" s="149"/>
      <c r="S105" s="149"/>
      <c r="T105" s="150"/>
      <c r="U105" s="148">
        <f>U107</f>
        <v>0</v>
      </c>
      <c r="V105" s="149"/>
      <c r="W105" s="149"/>
      <c r="X105" s="149"/>
      <c r="Y105" s="150"/>
      <c r="Z105" s="148">
        <f>Z107</f>
        <v>0</v>
      </c>
      <c r="AA105" s="149"/>
      <c r="AB105" s="149"/>
      <c r="AC105" s="150"/>
      <c r="AD105" s="148">
        <f>AD107</f>
        <v>0</v>
      </c>
      <c r="AE105" s="149"/>
      <c r="AF105" s="149"/>
      <c r="AG105" s="150"/>
      <c r="AH105" s="166">
        <f>AH107</f>
        <v>0</v>
      </c>
      <c r="AI105" s="167"/>
      <c r="AJ105" s="167"/>
      <c r="AK105" s="168"/>
      <c r="AL105" s="166">
        <f>AL107</f>
        <v>0</v>
      </c>
      <c r="AM105" s="167"/>
      <c r="AN105" s="167"/>
      <c r="AO105" s="168"/>
      <c r="AP105" s="166">
        <f>AP107</f>
        <v>0</v>
      </c>
      <c r="AQ105" s="167"/>
      <c r="AR105" s="167"/>
      <c r="AS105" s="168"/>
      <c r="AT105" s="91"/>
      <c r="AU105" s="91"/>
    </row>
    <row r="106" spans="1:47" ht="12.75" hidden="1" customHeight="1" x14ac:dyDescent="0.2">
      <c r="A106" s="182" t="s">
        <v>92</v>
      </c>
      <c r="B106" s="183"/>
      <c r="C106" s="183"/>
      <c r="D106" s="183"/>
      <c r="E106" s="183"/>
      <c r="F106" s="183"/>
      <c r="G106" s="183"/>
      <c r="H106" s="183"/>
      <c r="I106" s="184"/>
      <c r="J106" s="163"/>
      <c r="K106" s="164"/>
      <c r="L106" s="165"/>
      <c r="M106" s="163"/>
      <c r="N106" s="164"/>
      <c r="O106" s="165"/>
      <c r="P106" s="151">
        <f t="shared" si="1"/>
        <v>0</v>
      </c>
      <c r="Q106" s="152"/>
      <c r="R106" s="152"/>
      <c r="S106" s="152"/>
      <c r="T106" s="153"/>
      <c r="U106" s="151"/>
      <c r="V106" s="152"/>
      <c r="W106" s="152"/>
      <c r="X106" s="152"/>
      <c r="Y106" s="153"/>
      <c r="Z106" s="151"/>
      <c r="AA106" s="152"/>
      <c r="AB106" s="152"/>
      <c r="AC106" s="153"/>
      <c r="AD106" s="151"/>
      <c r="AE106" s="152"/>
      <c r="AF106" s="152"/>
      <c r="AG106" s="153"/>
      <c r="AH106" s="169"/>
      <c r="AI106" s="170"/>
      <c r="AJ106" s="170"/>
      <c r="AK106" s="171"/>
      <c r="AL106" s="169"/>
      <c r="AM106" s="170"/>
      <c r="AN106" s="170"/>
      <c r="AO106" s="171"/>
      <c r="AP106" s="169"/>
      <c r="AQ106" s="170"/>
      <c r="AR106" s="170"/>
      <c r="AS106" s="171"/>
      <c r="AT106" s="91"/>
      <c r="AU106" s="91"/>
    </row>
    <row r="107" spans="1:47" hidden="1" x14ac:dyDescent="0.2">
      <c r="A107" s="185" t="s">
        <v>93</v>
      </c>
      <c r="B107" s="186"/>
      <c r="C107" s="186"/>
      <c r="D107" s="186"/>
      <c r="E107" s="186"/>
      <c r="F107" s="186"/>
      <c r="G107" s="186"/>
      <c r="H107" s="186"/>
      <c r="I107" s="187"/>
      <c r="J107" s="160">
        <v>211</v>
      </c>
      <c r="K107" s="161"/>
      <c r="L107" s="162"/>
      <c r="M107" s="160">
        <v>110</v>
      </c>
      <c r="N107" s="161"/>
      <c r="O107" s="162"/>
      <c r="P107" s="148">
        <f t="shared" si="1"/>
        <v>0</v>
      </c>
      <c r="Q107" s="149"/>
      <c r="R107" s="149"/>
      <c r="S107" s="149"/>
      <c r="T107" s="150"/>
      <c r="U107" s="148">
        <f>SUM(U109:Y113)</f>
        <v>0</v>
      </c>
      <c r="V107" s="149"/>
      <c r="W107" s="149"/>
      <c r="X107" s="149"/>
      <c r="Y107" s="150"/>
      <c r="Z107" s="148">
        <f>SUM(Z109:AC113)</f>
        <v>0</v>
      </c>
      <c r="AA107" s="149"/>
      <c r="AB107" s="149"/>
      <c r="AC107" s="150"/>
      <c r="AD107" s="148">
        <f>SUM(AD109:AG113)</f>
        <v>0</v>
      </c>
      <c r="AE107" s="149"/>
      <c r="AF107" s="149"/>
      <c r="AG107" s="150"/>
      <c r="AH107" s="166">
        <f>SUM(AH109:AK113)</f>
        <v>0</v>
      </c>
      <c r="AI107" s="167"/>
      <c r="AJ107" s="167"/>
      <c r="AK107" s="168"/>
      <c r="AL107" s="166">
        <f>SUM(AL109:AO113)</f>
        <v>0</v>
      </c>
      <c r="AM107" s="167"/>
      <c r="AN107" s="167"/>
      <c r="AO107" s="168"/>
      <c r="AP107" s="166">
        <f>SUM(AP109:AS113)</f>
        <v>0</v>
      </c>
      <c r="AQ107" s="167"/>
      <c r="AR107" s="167"/>
      <c r="AS107" s="168"/>
      <c r="AT107" s="91"/>
      <c r="AU107" s="91"/>
    </row>
    <row r="108" spans="1:47" ht="25.5" hidden="1" customHeight="1" x14ac:dyDescent="0.2">
      <c r="A108" s="182" t="s">
        <v>94</v>
      </c>
      <c r="B108" s="183"/>
      <c r="C108" s="183"/>
      <c r="D108" s="183"/>
      <c r="E108" s="183"/>
      <c r="F108" s="183"/>
      <c r="G108" s="183"/>
      <c r="H108" s="183"/>
      <c r="I108" s="184"/>
      <c r="J108" s="163"/>
      <c r="K108" s="164"/>
      <c r="L108" s="165"/>
      <c r="M108" s="163"/>
      <c r="N108" s="164"/>
      <c r="O108" s="165"/>
      <c r="P108" s="151">
        <f t="shared" si="1"/>
        <v>0</v>
      </c>
      <c r="Q108" s="152"/>
      <c r="R108" s="152"/>
      <c r="S108" s="152"/>
      <c r="T108" s="153"/>
      <c r="U108" s="151"/>
      <c r="V108" s="152"/>
      <c r="W108" s="152"/>
      <c r="X108" s="152"/>
      <c r="Y108" s="153"/>
      <c r="Z108" s="151"/>
      <c r="AA108" s="152"/>
      <c r="AB108" s="152"/>
      <c r="AC108" s="153"/>
      <c r="AD108" s="151"/>
      <c r="AE108" s="152"/>
      <c r="AF108" s="152"/>
      <c r="AG108" s="153"/>
      <c r="AH108" s="169"/>
      <c r="AI108" s="170"/>
      <c r="AJ108" s="170"/>
      <c r="AK108" s="171"/>
      <c r="AL108" s="169"/>
      <c r="AM108" s="170"/>
      <c r="AN108" s="170"/>
      <c r="AO108" s="171"/>
      <c r="AP108" s="169"/>
      <c r="AQ108" s="170"/>
      <c r="AR108" s="170"/>
      <c r="AS108" s="171"/>
      <c r="AT108" s="91"/>
      <c r="AU108" s="91"/>
    </row>
    <row r="109" spans="1:47" hidden="1" x14ac:dyDescent="0.2">
      <c r="A109" s="185" t="s">
        <v>95</v>
      </c>
      <c r="B109" s="186"/>
      <c r="C109" s="186"/>
      <c r="D109" s="186"/>
      <c r="E109" s="186"/>
      <c r="F109" s="186"/>
      <c r="G109" s="186"/>
      <c r="H109" s="186"/>
      <c r="I109" s="187"/>
      <c r="J109" s="166"/>
      <c r="K109" s="167"/>
      <c r="L109" s="168"/>
      <c r="M109" s="160">
        <v>111</v>
      </c>
      <c r="N109" s="161"/>
      <c r="O109" s="162"/>
      <c r="P109" s="148">
        <f t="shared" si="1"/>
        <v>0</v>
      </c>
      <c r="Q109" s="149"/>
      <c r="R109" s="149"/>
      <c r="S109" s="149"/>
      <c r="T109" s="150"/>
      <c r="U109" s="154"/>
      <c r="V109" s="155"/>
      <c r="W109" s="155"/>
      <c r="X109" s="155"/>
      <c r="Y109" s="156"/>
      <c r="Z109" s="148"/>
      <c r="AA109" s="149"/>
      <c r="AB109" s="149"/>
      <c r="AC109" s="150"/>
      <c r="AD109" s="148"/>
      <c r="AE109" s="149"/>
      <c r="AF109" s="149"/>
      <c r="AG109" s="150"/>
      <c r="AH109" s="148"/>
      <c r="AI109" s="149"/>
      <c r="AJ109" s="149"/>
      <c r="AK109" s="150"/>
      <c r="AL109" s="166"/>
      <c r="AM109" s="167"/>
      <c r="AN109" s="167"/>
      <c r="AO109" s="168"/>
      <c r="AP109" s="166"/>
      <c r="AQ109" s="167"/>
      <c r="AR109" s="167"/>
      <c r="AS109" s="168"/>
      <c r="AT109" s="91"/>
      <c r="AU109" s="91"/>
    </row>
    <row r="110" spans="1:47" ht="12.75" hidden="1" customHeight="1" x14ac:dyDescent="0.2">
      <c r="A110" s="182" t="s">
        <v>96</v>
      </c>
      <c r="B110" s="183"/>
      <c r="C110" s="183"/>
      <c r="D110" s="183"/>
      <c r="E110" s="183"/>
      <c r="F110" s="183"/>
      <c r="G110" s="183"/>
      <c r="H110" s="183"/>
      <c r="I110" s="184"/>
      <c r="J110" s="169"/>
      <c r="K110" s="170"/>
      <c r="L110" s="171"/>
      <c r="M110" s="163"/>
      <c r="N110" s="164"/>
      <c r="O110" s="165"/>
      <c r="P110" s="151">
        <f t="shared" si="1"/>
        <v>0</v>
      </c>
      <c r="Q110" s="152"/>
      <c r="R110" s="152"/>
      <c r="S110" s="152"/>
      <c r="T110" s="153"/>
      <c r="U110" s="157"/>
      <c r="V110" s="158"/>
      <c r="W110" s="158"/>
      <c r="X110" s="158"/>
      <c r="Y110" s="159"/>
      <c r="Z110" s="151"/>
      <c r="AA110" s="152"/>
      <c r="AB110" s="152"/>
      <c r="AC110" s="153"/>
      <c r="AD110" s="151"/>
      <c r="AE110" s="152"/>
      <c r="AF110" s="152"/>
      <c r="AG110" s="153"/>
      <c r="AH110" s="151"/>
      <c r="AI110" s="152"/>
      <c r="AJ110" s="152"/>
      <c r="AK110" s="153"/>
      <c r="AL110" s="169"/>
      <c r="AM110" s="170"/>
      <c r="AN110" s="170"/>
      <c r="AO110" s="171"/>
      <c r="AP110" s="169"/>
      <c r="AQ110" s="170"/>
      <c r="AR110" s="170"/>
      <c r="AS110" s="171"/>
      <c r="AT110" s="91"/>
      <c r="AU110" s="91"/>
    </row>
    <row r="111" spans="1:47" ht="25.5" hidden="1" customHeight="1" x14ac:dyDescent="0.2">
      <c r="A111" s="144" t="s">
        <v>97</v>
      </c>
      <c r="B111" s="145"/>
      <c r="C111" s="145"/>
      <c r="D111" s="145"/>
      <c r="E111" s="145"/>
      <c r="F111" s="145"/>
      <c r="G111" s="145"/>
      <c r="H111" s="145"/>
      <c r="I111" s="146"/>
      <c r="J111" s="136"/>
      <c r="K111" s="137"/>
      <c r="L111" s="138"/>
      <c r="M111" s="139">
        <v>112</v>
      </c>
      <c r="N111" s="140"/>
      <c r="O111" s="141"/>
      <c r="P111" s="130">
        <f t="shared" si="1"/>
        <v>0</v>
      </c>
      <c r="Q111" s="131"/>
      <c r="R111" s="131"/>
      <c r="S111" s="131"/>
      <c r="T111" s="132"/>
      <c r="U111" s="130"/>
      <c r="V111" s="131"/>
      <c r="W111" s="131"/>
      <c r="X111" s="131"/>
      <c r="Y111" s="132"/>
      <c r="Z111" s="130"/>
      <c r="AA111" s="131"/>
      <c r="AB111" s="131"/>
      <c r="AC111" s="132"/>
      <c r="AD111" s="130"/>
      <c r="AE111" s="131"/>
      <c r="AF111" s="131"/>
      <c r="AG111" s="132"/>
      <c r="AH111" s="130"/>
      <c r="AI111" s="131"/>
      <c r="AJ111" s="131"/>
      <c r="AK111" s="132"/>
      <c r="AL111" s="130"/>
      <c r="AM111" s="131"/>
      <c r="AN111" s="131"/>
      <c r="AO111" s="132"/>
      <c r="AP111" s="130"/>
      <c r="AQ111" s="131"/>
      <c r="AR111" s="131"/>
      <c r="AS111" s="132"/>
      <c r="AT111" s="91"/>
      <c r="AU111" s="91"/>
    </row>
    <row r="112" spans="1:47" ht="51" hidden="1" customHeight="1" x14ac:dyDescent="0.2">
      <c r="A112" s="144" t="s">
        <v>98</v>
      </c>
      <c r="B112" s="145"/>
      <c r="C112" s="145"/>
      <c r="D112" s="145"/>
      <c r="E112" s="145"/>
      <c r="F112" s="145"/>
      <c r="G112" s="145"/>
      <c r="H112" s="145"/>
      <c r="I112" s="146"/>
      <c r="J112" s="136"/>
      <c r="K112" s="137"/>
      <c r="L112" s="138"/>
      <c r="M112" s="139">
        <v>113</v>
      </c>
      <c r="N112" s="140"/>
      <c r="O112" s="141"/>
      <c r="P112" s="130">
        <f t="shared" si="1"/>
        <v>0</v>
      </c>
      <c r="Q112" s="131"/>
      <c r="R112" s="131"/>
      <c r="S112" s="131"/>
      <c r="T112" s="132"/>
      <c r="U112" s="130"/>
      <c r="V112" s="131"/>
      <c r="W112" s="131"/>
      <c r="X112" s="131"/>
      <c r="Y112" s="132"/>
      <c r="Z112" s="130"/>
      <c r="AA112" s="131"/>
      <c r="AB112" s="131"/>
      <c r="AC112" s="132"/>
      <c r="AD112" s="130"/>
      <c r="AE112" s="131"/>
      <c r="AF112" s="131"/>
      <c r="AG112" s="132"/>
      <c r="AH112" s="130"/>
      <c r="AI112" s="131"/>
      <c r="AJ112" s="131"/>
      <c r="AK112" s="132"/>
      <c r="AL112" s="130"/>
      <c r="AM112" s="131"/>
      <c r="AN112" s="131"/>
      <c r="AO112" s="132"/>
      <c r="AP112" s="130"/>
      <c r="AQ112" s="131"/>
      <c r="AR112" s="131"/>
      <c r="AS112" s="132"/>
      <c r="AT112" s="91"/>
      <c r="AU112" s="91"/>
    </row>
    <row r="113" spans="1:47" ht="51" hidden="1" customHeight="1" x14ac:dyDescent="0.2">
      <c r="A113" s="144" t="s">
        <v>99</v>
      </c>
      <c r="B113" s="145"/>
      <c r="C113" s="145"/>
      <c r="D113" s="145"/>
      <c r="E113" s="145"/>
      <c r="F113" s="145"/>
      <c r="G113" s="145"/>
      <c r="H113" s="145"/>
      <c r="I113" s="146"/>
      <c r="J113" s="136"/>
      <c r="K113" s="137"/>
      <c r="L113" s="138"/>
      <c r="M113" s="139">
        <v>119</v>
      </c>
      <c r="N113" s="140"/>
      <c r="O113" s="141"/>
      <c r="P113" s="130">
        <f t="shared" si="1"/>
        <v>0</v>
      </c>
      <c r="Q113" s="131"/>
      <c r="R113" s="131"/>
      <c r="S113" s="131"/>
      <c r="T113" s="132"/>
      <c r="U113" s="130"/>
      <c r="V113" s="131"/>
      <c r="W113" s="131"/>
      <c r="X113" s="131"/>
      <c r="Y113" s="132"/>
      <c r="Z113" s="130"/>
      <c r="AA113" s="131"/>
      <c r="AB113" s="131"/>
      <c r="AC113" s="132"/>
      <c r="AD113" s="130"/>
      <c r="AE113" s="131"/>
      <c r="AF113" s="131"/>
      <c r="AG113" s="132"/>
      <c r="AH113" s="130"/>
      <c r="AI113" s="131"/>
      <c r="AJ113" s="131"/>
      <c r="AK113" s="132"/>
      <c r="AL113" s="130"/>
      <c r="AM113" s="131"/>
      <c r="AN113" s="131"/>
      <c r="AO113" s="132"/>
      <c r="AP113" s="130"/>
      <c r="AQ113" s="131"/>
      <c r="AR113" s="131"/>
      <c r="AS113" s="132"/>
      <c r="AT113" s="91"/>
      <c r="AU113" s="91"/>
    </row>
    <row r="114" spans="1:47" ht="25.5" hidden="1" customHeight="1" x14ac:dyDescent="0.2">
      <c r="A114" s="144" t="s">
        <v>100</v>
      </c>
      <c r="B114" s="145"/>
      <c r="C114" s="145"/>
      <c r="D114" s="145"/>
      <c r="E114" s="145"/>
      <c r="F114" s="145"/>
      <c r="G114" s="145"/>
      <c r="H114" s="145"/>
      <c r="I114" s="146"/>
      <c r="J114" s="139">
        <v>220</v>
      </c>
      <c r="K114" s="140"/>
      <c r="L114" s="141"/>
      <c r="M114" s="139">
        <v>300</v>
      </c>
      <c r="N114" s="140"/>
      <c r="O114" s="141"/>
      <c r="P114" s="130">
        <f t="shared" si="1"/>
        <v>0</v>
      </c>
      <c r="Q114" s="131"/>
      <c r="R114" s="131"/>
      <c r="S114" s="131"/>
      <c r="T114" s="132"/>
      <c r="U114" s="130">
        <f>SUM(U115:Y118)</f>
        <v>0</v>
      </c>
      <c r="V114" s="131"/>
      <c r="W114" s="131"/>
      <c r="X114" s="131"/>
      <c r="Y114" s="132"/>
      <c r="Z114" s="130">
        <f>SUM(Z115:AC118)</f>
        <v>0</v>
      </c>
      <c r="AA114" s="131"/>
      <c r="AB114" s="131"/>
      <c r="AC114" s="132"/>
      <c r="AD114" s="130">
        <f>SUM(AD115:AG118)</f>
        <v>0</v>
      </c>
      <c r="AE114" s="131"/>
      <c r="AF114" s="131"/>
      <c r="AG114" s="132"/>
      <c r="AH114" s="136">
        <f>SUM(AH115:AK118)</f>
        <v>0</v>
      </c>
      <c r="AI114" s="137"/>
      <c r="AJ114" s="137"/>
      <c r="AK114" s="138"/>
      <c r="AL114" s="136">
        <f>SUM(AL115:AO118)</f>
        <v>0</v>
      </c>
      <c r="AM114" s="137"/>
      <c r="AN114" s="137"/>
      <c r="AO114" s="138"/>
      <c r="AP114" s="136">
        <f>SUM(AP115:AS118)</f>
        <v>0</v>
      </c>
      <c r="AQ114" s="137"/>
      <c r="AR114" s="137"/>
      <c r="AS114" s="138"/>
      <c r="AT114" s="91"/>
      <c r="AU114" s="91"/>
    </row>
    <row r="115" spans="1:47" hidden="1" x14ac:dyDescent="0.2">
      <c r="A115" s="185" t="s">
        <v>101</v>
      </c>
      <c r="B115" s="186"/>
      <c r="C115" s="186"/>
      <c r="D115" s="186"/>
      <c r="E115" s="186"/>
      <c r="F115" s="186"/>
      <c r="G115" s="186"/>
      <c r="H115" s="186"/>
      <c r="I115" s="187"/>
      <c r="J115" s="166"/>
      <c r="K115" s="167"/>
      <c r="L115" s="168"/>
      <c r="M115" s="160">
        <v>321</v>
      </c>
      <c r="N115" s="161"/>
      <c r="O115" s="162"/>
      <c r="P115" s="148">
        <f t="shared" si="1"/>
        <v>0</v>
      </c>
      <c r="Q115" s="149"/>
      <c r="R115" s="149"/>
      <c r="S115" s="149"/>
      <c r="T115" s="150"/>
      <c r="U115" s="154"/>
      <c r="V115" s="155"/>
      <c r="W115" s="155"/>
      <c r="X115" s="155"/>
      <c r="Y115" s="156"/>
      <c r="Z115" s="148"/>
      <c r="AA115" s="149"/>
      <c r="AB115" s="149"/>
      <c r="AC115" s="150"/>
      <c r="AD115" s="148"/>
      <c r="AE115" s="149"/>
      <c r="AF115" s="149"/>
      <c r="AG115" s="150"/>
      <c r="AH115" s="148"/>
      <c r="AI115" s="149"/>
      <c r="AJ115" s="149"/>
      <c r="AK115" s="150"/>
      <c r="AL115" s="166"/>
      <c r="AM115" s="167"/>
      <c r="AN115" s="167"/>
      <c r="AO115" s="168"/>
      <c r="AP115" s="166"/>
      <c r="AQ115" s="167"/>
      <c r="AR115" s="167"/>
      <c r="AS115" s="168"/>
      <c r="AT115" s="91"/>
      <c r="AU115" s="91"/>
    </row>
    <row r="116" spans="1:47" ht="38.25" hidden="1" customHeight="1" x14ac:dyDescent="0.2">
      <c r="A116" s="182" t="s">
        <v>102</v>
      </c>
      <c r="B116" s="183"/>
      <c r="C116" s="183"/>
      <c r="D116" s="183"/>
      <c r="E116" s="183"/>
      <c r="F116" s="183"/>
      <c r="G116" s="183"/>
      <c r="H116" s="183"/>
      <c r="I116" s="184"/>
      <c r="J116" s="169"/>
      <c r="K116" s="170"/>
      <c r="L116" s="171"/>
      <c r="M116" s="163"/>
      <c r="N116" s="164"/>
      <c r="O116" s="165"/>
      <c r="P116" s="151">
        <f t="shared" si="1"/>
        <v>0</v>
      </c>
      <c r="Q116" s="152"/>
      <c r="R116" s="152"/>
      <c r="S116" s="152"/>
      <c r="T116" s="153"/>
      <c r="U116" s="157"/>
      <c r="V116" s="158"/>
      <c r="W116" s="158"/>
      <c r="X116" s="158"/>
      <c r="Y116" s="159"/>
      <c r="Z116" s="151"/>
      <c r="AA116" s="152"/>
      <c r="AB116" s="152"/>
      <c r="AC116" s="153"/>
      <c r="AD116" s="151"/>
      <c r="AE116" s="152"/>
      <c r="AF116" s="152"/>
      <c r="AG116" s="153"/>
      <c r="AH116" s="151"/>
      <c r="AI116" s="152"/>
      <c r="AJ116" s="152"/>
      <c r="AK116" s="153"/>
      <c r="AL116" s="169"/>
      <c r="AM116" s="170"/>
      <c r="AN116" s="170"/>
      <c r="AO116" s="171"/>
      <c r="AP116" s="169"/>
      <c r="AQ116" s="170"/>
      <c r="AR116" s="170"/>
      <c r="AS116" s="171"/>
      <c r="AT116" s="91"/>
      <c r="AU116" s="91"/>
    </row>
    <row r="117" spans="1:47" hidden="1" x14ac:dyDescent="0.2">
      <c r="A117" s="144" t="s">
        <v>103</v>
      </c>
      <c r="B117" s="145"/>
      <c r="C117" s="145"/>
      <c r="D117" s="145"/>
      <c r="E117" s="145"/>
      <c r="F117" s="145"/>
      <c r="G117" s="145"/>
      <c r="H117" s="145"/>
      <c r="I117" s="146"/>
      <c r="J117" s="136"/>
      <c r="K117" s="137"/>
      <c r="L117" s="138"/>
      <c r="M117" s="139">
        <v>340</v>
      </c>
      <c r="N117" s="140"/>
      <c r="O117" s="141"/>
      <c r="P117" s="130">
        <f t="shared" si="1"/>
        <v>0</v>
      </c>
      <c r="Q117" s="131"/>
      <c r="R117" s="131"/>
      <c r="S117" s="131"/>
      <c r="T117" s="132"/>
      <c r="U117" s="188"/>
      <c r="V117" s="189"/>
      <c r="W117" s="189"/>
      <c r="X117" s="189"/>
      <c r="Y117" s="190"/>
      <c r="Z117" s="130"/>
      <c r="AA117" s="131"/>
      <c r="AB117" s="131"/>
      <c r="AC117" s="132"/>
      <c r="AD117" s="130"/>
      <c r="AE117" s="131"/>
      <c r="AF117" s="131"/>
      <c r="AG117" s="132"/>
      <c r="AH117" s="130"/>
      <c r="AI117" s="131"/>
      <c r="AJ117" s="131"/>
      <c r="AK117" s="132"/>
      <c r="AL117" s="136"/>
      <c r="AM117" s="137"/>
      <c r="AN117" s="137"/>
      <c r="AO117" s="138"/>
      <c r="AP117" s="136"/>
      <c r="AQ117" s="137"/>
      <c r="AR117" s="137"/>
      <c r="AS117" s="138"/>
      <c r="AT117" s="91"/>
      <c r="AU117" s="91"/>
    </row>
    <row r="118" spans="1:47" hidden="1" x14ac:dyDescent="0.2">
      <c r="A118" s="144" t="s">
        <v>104</v>
      </c>
      <c r="B118" s="145"/>
      <c r="C118" s="145"/>
      <c r="D118" s="145"/>
      <c r="E118" s="145"/>
      <c r="F118" s="145"/>
      <c r="G118" s="145"/>
      <c r="H118" s="145"/>
      <c r="I118" s="146"/>
      <c r="J118" s="136"/>
      <c r="K118" s="137"/>
      <c r="L118" s="138"/>
      <c r="M118" s="139">
        <v>350</v>
      </c>
      <c r="N118" s="140"/>
      <c r="O118" s="141"/>
      <c r="P118" s="130">
        <f t="shared" si="1"/>
        <v>0</v>
      </c>
      <c r="Q118" s="131"/>
      <c r="R118" s="131"/>
      <c r="S118" s="131"/>
      <c r="T118" s="132"/>
      <c r="U118" s="188"/>
      <c r="V118" s="189"/>
      <c r="W118" s="189"/>
      <c r="X118" s="189"/>
      <c r="Y118" s="190"/>
      <c r="Z118" s="130"/>
      <c r="AA118" s="131"/>
      <c r="AB118" s="131"/>
      <c r="AC118" s="132"/>
      <c r="AD118" s="130"/>
      <c r="AE118" s="131"/>
      <c r="AF118" s="131"/>
      <c r="AG118" s="132"/>
      <c r="AH118" s="130"/>
      <c r="AI118" s="131"/>
      <c r="AJ118" s="131"/>
      <c r="AK118" s="132"/>
      <c r="AL118" s="136"/>
      <c r="AM118" s="137"/>
      <c r="AN118" s="137"/>
      <c r="AO118" s="138"/>
      <c r="AP118" s="136"/>
      <c r="AQ118" s="137"/>
      <c r="AR118" s="137"/>
      <c r="AS118" s="138"/>
      <c r="AT118" s="91"/>
      <c r="AU118" s="91"/>
    </row>
    <row r="119" spans="1:47" hidden="1" x14ac:dyDescent="0.2">
      <c r="A119" s="144" t="s">
        <v>105</v>
      </c>
      <c r="B119" s="145"/>
      <c r="C119" s="145"/>
      <c r="D119" s="145"/>
      <c r="E119" s="145"/>
      <c r="F119" s="145"/>
      <c r="G119" s="145"/>
      <c r="H119" s="145"/>
      <c r="I119" s="146"/>
      <c r="J119" s="136"/>
      <c r="K119" s="137"/>
      <c r="L119" s="138"/>
      <c r="M119" s="139">
        <v>830</v>
      </c>
      <c r="N119" s="140"/>
      <c r="O119" s="141"/>
      <c r="P119" s="130">
        <f t="shared" si="1"/>
        <v>0</v>
      </c>
      <c r="Q119" s="131"/>
      <c r="R119" s="131"/>
      <c r="S119" s="131"/>
      <c r="T119" s="132"/>
      <c r="U119" s="130">
        <f>U120</f>
        <v>0</v>
      </c>
      <c r="V119" s="131"/>
      <c r="W119" s="131"/>
      <c r="X119" s="131"/>
      <c r="Y119" s="132"/>
      <c r="Z119" s="130">
        <f>Z120</f>
        <v>0</v>
      </c>
      <c r="AA119" s="131"/>
      <c r="AB119" s="131"/>
      <c r="AC119" s="132"/>
      <c r="AD119" s="130">
        <f>AD120</f>
        <v>0</v>
      </c>
      <c r="AE119" s="131"/>
      <c r="AF119" s="131"/>
      <c r="AG119" s="132"/>
      <c r="AH119" s="130">
        <f>AH120</f>
        <v>0</v>
      </c>
      <c r="AI119" s="131"/>
      <c r="AJ119" s="131"/>
      <c r="AK119" s="132"/>
      <c r="AL119" s="130">
        <f>AL120</f>
        <v>0</v>
      </c>
      <c r="AM119" s="131"/>
      <c r="AN119" s="131"/>
      <c r="AO119" s="132"/>
      <c r="AP119" s="130">
        <f>AP120</f>
        <v>0</v>
      </c>
      <c r="AQ119" s="131"/>
      <c r="AR119" s="131"/>
      <c r="AS119" s="132"/>
      <c r="AT119" s="91"/>
      <c r="AU119" s="91"/>
    </row>
    <row r="120" spans="1:47" hidden="1" x14ac:dyDescent="0.2">
      <c r="A120" s="185" t="s">
        <v>106</v>
      </c>
      <c r="B120" s="186"/>
      <c r="C120" s="186"/>
      <c r="D120" s="186"/>
      <c r="E120" s="186"/>
      <c r="F120" s="186"/>
      <c r="G120" s="186"/>
      <c r="H120" s="186"/>
      <c r="I120" s="187"/>
      <c r="J120" s="166"/>
      <c r="K120" s="167"/>
      <c r="L120" s="168"/>
      <c r="M120" s="160">
        <v>831</v>
      </c>
      <c r="N120" s="161"/>
      <c r="O120" s="162"/>
      <c r="P120" s="148">
        <f t="shared" si="1"/>
        <v>0</v>
      </c>
      <c r="Q120" s="149"/>
      <c r="R120" s="149"/>
      <c r="S120" s="149"/>
      <c r="T120" s="150"/>
      <c r="U120" s="154"/>
      <c r="V120" s="155"/>
      <c r="W120" s="155"/>
      <c r="X120" s="155"/>
      <c r="Y120" s="156"/>
      <c r="Z120" s="148"/>
      <c r="AA120" s="149"/>
      <c r="AB120" s="149"/>
      <c r="AC120" s="150"/>
      <c r="AD120" s="148"/>
      <c r="AE120" s="149"/>
      <c r="AF120" s="149"/>
      <c r="AG120" s="150"/>
      <c r="AH120" s="148"/>
      <c r="AI120" s="149"/>
      <c r="AJ120" s="149"/>
      <c r="AK120" s="150"/>
      <c r="AL120" s="166"/>
      <c r="AM120" s="167"/>
      <c r="AN120" s="167"/>
      <c r="AO120" s="168"/>
      <c r="AP120" s="166"/>
      <c r="AQ120" s="167"/>
      <c r="AR120" s="167"/>
      <c r="AS120" s="168"/>
      <c r="AT120" s="91"/>
      <c r="AU120" s="91"/>
    </row>
    <row r="121" spans="1:47" ht="114" hidden="1" customHeight="1" x14ac:dyDescent="0.2">
      <c r="A121" s="182" t="s">
        <v>107</v>
      </c>
      <c r="B121" s="183"/>
      <c r="C121" s="183"/>
      <c r="D121" s="183"/>
      <c r="E121" s="183"/>
      <c r="F121" s="183"/>
      <c r="G121" s="183"/>
      <c r="H121" s="183"/>
      <c r="I121" s="184"/>
      <c r="J121" s="169"/>
      <c r="K121" s="170"/>
      <c r="L121" s="171"/>
      <c r="M121" s="163"/>
      <c r="N121" s="164"/>
      <c r="O121" s="165"/>
      <c r="P121" s="151">
        <f t="shared" si="1"/>
        <v>0</v>
      </c>
      <c r="Q121" s="152"/>
      <c r="R121" s="152"/>
      <c r="S121" s="152"/>
      <c r="T121" s="153"/>
      <c r="U121" s="157"/>
      <c r="V121" s="158"/>
      <c r="W121" s="158"/>
      <c r="X121" s="158"/>
      <c r="Y121" s="159"/>
      <c r="Z121" s="151"/>
      <c r="AA121" s="152"/>
      <c r="AB121" s="152"/>
      <c r="AC121" s="153"/>
      <c r="AD121" s="151"/>
      <c r="AE121" s="152"/>
      <c r="AF121" s="152"/>
      <c r="AG121" s="153"/>
      <c r="AH121" s="151"/>
      <c r="AI121" s="152"/>
      <c r="AJ121" s="152"/>
      <c r="AK121" s="153"/>
      <c r="AL121" s="169"/>
      <c r="AM121" s="170"/>
      <c r="AN121" s="170"/>
      <c r="AO121" s="171"/>
      <c r="AP121" s="169"/>
      <c r="AQ121" s="170"/>
      <c r="AR121" s="170"/>
      <c r="AS121" s="171"/>
      <c r="AT121" s="91"/>
      <c r="AU121" s="91"/>
    </row>
    <row r="122" spans="1:47" ht="27" hidden="1" customHeight="1" x14ac:dyDescent="0.2">
      <c r="A122" s="144" t="s">
        <v>108</v>
      </c>
      <c r="B122" s="145"/>
      <c r="C122" s="145"/>
      <c r="D122" s="145"/>
      <c r="E122" s="145"/>
      <c r="F122" s="145"/>
      <c r="G122" s="145"/>
      <c r="H122" s="145"/>
      <c r="I122" s="146"/>
      <c r="J122" s="139">
        <v>230</v>
      </c>
      <c r="K122" s="140"/>
      <c r="L122" s="141"/>
      <c r="M122" s="139">
        <v>850</v>
      </c>
      <c r="N122" s="140"/>
      <c r="O122" s="141"/>
      <c r="P122" s="130">
        <f t="shared" si="1"/>
        <v>0</v>
      </c>
      <c r="Q122" s="131"/>
      <c r="R122" s="131"/>
      <c r="S122" s="131"/>
      <c r="T122" s="132"/>
      <c r="U122" s="130">
        <f>SUM(U123:Y126)</f>
        <v>0</v>
      </c>
      <c r="V122" s="131"/>
      <c r="W122" s="131"/>
      <c r="X122" s="131"/>
      <c r="Y122" s="132"/>
      <c r="Z122" s="130">
        <f>SUM(Z123:AC126)</f>
        <v>0</v>
      </c>
      <c r="AA122" s="131"/>
      <c r="AB122" s="131"/>
      <c r="AC122" s="132"/>
      <c r="AD122" s="130">
        <f>SUM(AD123:AG126)</f>
        <v>0</v>
      </c>
      <c r="AE122" s="131"/>
      <c r="AF122" s="131"/>
      <c r="AG122" s="132"/>
      <c r="AH122" s="136">
        <f>SUM(AH123:AK126)</f>
        <v>0</v>
      </c>
      <c r="AI122" s="137"/>
      <c r="AJ122" s="137"/>
      <c r="AK122" s="138"/>
      <c r="AL122" s="136">
        <f>SUM(AL123:AO126)</f>
        <v>0</v>
      </c>
      <c r="AM122" s="137"/>
      <c r="AN122" s="137"/>
      <c r="AO122" s="138"/>
      <c r="AP122" s="136">
        <f>SUM(AP123:AS126)</f>
        <v>0</v>
      </c>
      <c r="AQ122" s="137"/>
      <c r="AR122" s="137"/>
      <c r="AS122" s="138"/>
      <c r="AT122" s="91"/>
      <c r="AU122" s="91"/>
    </row>
    <row r="123" spans="1:47" hidden="1" x14ac:dyDescent="0.2">
      <c r="A123" s="185" t="s">
        <v>106</v>
      </c>
      <c r="B123" s="186"/>
      <c r="C123" s="186"/>
      <c r="D123" s="186"/>
      <c r="E123" s="186"/>
      <c r="F123" s="186"/>
      <c r="G123" s="186"/>
      <c r="H123" s="186"/>
      <c r="I123" s="187"/>
      <c r="J123" s="166"/>
      <c r="K123" s="167"/>
      <c r="L123" s="168"/>
      <c r="M123" s="160">
        <v>851</v>
      </c>
      <c r="N123" s="161"/>
      <c r="O123" s="162"/>
      <c r="P123" s="148">
        <f t="shared" si="1"/>
        <v>0</v>
      </c>
      <c r="Q123" s="149"/>
      <c r="R123" s="149"/>
      <c r="S123" s="149"/>
      <c r="T123" s="150"/>
      <c r="U123" s="154"/>
      <c r="V123" s="155"/>
      <c r="W123" s="155"/>
      <c r="X123" s="155"/>
      <c r="Y123" s="156"/>
      <c r="Z123" s="148"/>
      <c r="AA123" s="149"/>
      <c r="AB123" s="149"/>
      <c r="AC123" s="150"/>
      <c r="AD123" s="148"/>
      <c r="AE123" s="149"/>
      <c r="AF123" s="149"/>
      <c r="AG123" s="150"/>
      <c r="AH123" s="148"/>
      <c r="AI123" s="149"/>
      <c r="AJ123" s="149"/>
      <c r="AK123" s="150"/>
      <c r="AL123" s="166"/>
      <c r="AM123" s="167"/>
      <c r="AN123" s="167"/>
      <c r="AO123" s="168"/>
      <c r="AP123" s="166"/>
      <c r="AQ123" s="167"/>
      <c r="AR123" s="167"/>
      <c r="AS123" s="168"/>
      <c r="AT123" s="91"/>
      <c r="AU123" s="91"/>
    </row>
    <row r="124" spans="1:47" ht="25.5" hidden="1" customHeight="1" x14ac:dyDescent="0.2">
      <c r="A124" s="182" t="s">
        <v>109</v>
      </c>
      <c r="B124" s="183"/>
      <c r="C124" s="183"/>
      <c r="D124" s="183"/>
      <c r="E124" s="183"/>
      <c r="F124" s="183"/>
      <c r="G124" s="183"/>
      <c r="H124" s="183"/>
      <c r="I124" s="184"/>
      <c r="J124" s="169"/>
      <c r="K124" s="170"/>
      <c r="L124" s="171"/>
      <c r="M124" s="163"/>
      <c r="N124" s="164"/>
      <c r="O124" s="165"/>
      <c r="P124" s="151">
        <f t="shared" si="1"/>
        <v>0</v>
      </c>
      <c r="Q124" s="152"/>
      <c r="R124" s="152"/>
      <c r="S124" s="152"/>
      <c r="T124" s="153"/>
      <c r="U124" s="157"/>
      <c r="V124" s="158"/>
      <c r="W124" s="158"/>
      <c r="X124" s="158"/>
      <c r="Y124" s="159"/>
      <c r="Z124" s="151"/>
      <c r="AA124" s="152"/>
      <c r="AB124" s="152"/>
      <c r="AC124" s="153"/>
      <c r="AD124" s="151"/>
      <c r="AE124" s="152"/>
      <c r="AF124" s="152"/>
      <c r="AG124" s="153"/>
      <c r="AH124" s="151"/>
      <c r="AI124" s="152"/>
      <c r="AJ124" s="152"/>
      <c r="AK124" s="153"/>
      <c r="AL124" s="169"/>
      <c r="AM124" s="170"/>
      <c r="AN124" s="170"/>
      <c r="AO124" s="171"/>
      <c r="AP124" s="169"/>
      <c r="AQ124" s="170"/>
      <c r="AR124" s="170"/>
      <c r="AS124" s="171"/>
      <c r="AT124" s="91"/>
      <c r="AU124" s="91"/>
    </row>
    <row r="125" spans="1:47" hidden="1" x14ac:dyDescent="0.2">
      <c r="A125" s="144" t="s">
        <v>110</v>
      </c>
      <c r="B125" s="145"/>
      <c r="C125" s="145"/>
      <c r="D125" s="145"/>
      <c r="E125" s="145"/>
      <c r="F125" s="145"/>
      <c r="G125" s="145"/>
      <c r="H125" s="145"/>
      <c r="I125" s="146"/>
      <c r="J125" s="136"/>
      <c r="K125" s="137"/>
      <c r="L125" s="138"/>
      <c r="M125" s="139">
        <v>852</v>
      </c>
      <c r="N125" s="140"/>
      <c r="O125" s="141"/>
      <c r="P125" s="130">
        <f t="shared" si="1"/>
        <v>0</v>
      </c>
      <c r="Q125" s="131"/>
      <c r="R125" s="131"/>
      <c r="S125" s="131"/>
      <c r="T125" s="132"/>
      <c r="U125" s="188"/>
      <c r="V125" s="189"/>
      <c r="W125" s="189"/>
      <c r="X125" s="189"/>
      <c r="Y125" s="190"/>
      <c r="Z125" s="130"/>
      <c r="AA125" s="131"/>
      <c r="AB125" s="131"/>
      <c r="AC125" s="132"/>
      <c r="AD125" s="130"/>
      <c r="AE125" s="131"/>
      <c r="AF125" s="131"/>
      <c r="AG125" s="132"/>
      <c r="AH125" s="130"/>
      <c r="AI125" s="131"/>
      <c r="AJ125" s="131"/>
      <c r="AK125" s="132"/>
      <c r="AL125" s="136"/>
      <c r="AM125" s="137"/>
      <c r="AN125" s="137"/>
      <c r="AO125" s="138"/>
      <c r="AP125" s="136"/>
      <c r="AQ125" s="137"/>
      <c r="AR125" s="137"/>
      <c r="AS125" s="138"/>
      <c r="AT125" s="91"/>
      <c r="AU125" s="91"/>
    </row>
    <row r="126" spans="1:47" ht="12.75" hidden="1" customHeight="1" x14ac:dyDescent="0.2">
      <c r="A126" s="144" t="s">
        <v>111</v>
      </c>
      <c r="B126" s="145"/>
      <c r="C126" s="145"/>
      <c r="D126" s="145"/>
      <c r="E126" s="145"/>
      <c r="F126" s="145"/>
      <c r="G126" s="145"/>
      <c r="H126" s="145"/>
      <c r="I126" s="146"/>
      <c r="J126" s="136"/>
      <c r="K126" s="137"/>
      <c r="L126" s="138"/>
      <c r="M126" s="139">
        <v>853</v>
      </c>
      <c r="N126" s="140"/>
      <c r="O126" s="141"/>
      <c r="P126" s="130">
        <f t="shared" si="1"/>
        <v>0</v>
      </c>
      <c r="Q126" s="131"/>
      <c r="R126" s="131"/>
      <c r="S126" s="131"/>
      <c r="T126" s="132"/>
      <c r="U126" s="188"/>
      <c r="V126" s="189"/>
      <c r="W126" s="189"/>
      <c r="X126" s="189"/>
      <c r="Y126" s="190"/>
      <c r="Z126" s="130"/>
      <c r="AA126" s="131"/>
      <c r="AB126" s="131"/>
      <c r="AC126" s="132"/>
      <c r="AD126" s="130"/>
      <c r="AE126" s="131"/>
      <c r="AF126" s="131"/>
      <c r="AG126" s="132"/>
      <c r="AH126" s="130"/>
      <c r="AI126" s="131"/>
      <c r="AJ126" s="131"/>
      <c r="AK126" s="132"/>
      <c r="AL126" s="136"/>
      <c r="AM126" s="137"/>
      <c r="AN126" s="137"/>
      <c r="AO126" s="138"/>
      <c r="AP126" s="136"/>
      <c r="AQ126" s="137"/>
      <c r="AR126" s="137"/>
      <c r="AS126" s="138"/>
      <c r="AT126" s="91"/>
      <c r="AU126" s="91"/>
    </row>
    <row r="127" spans="1:47" ht="25.5" hidden="1" customHeight="1" x14ac:dyDescent="0.2">
      <c r="A127" s="144" t="s">
        <v>112</v>
      </c>
      <c r="B127" s="145"/>
      <c r="C127" s="145"/>
      <c r="D127" s="145"/>
      <c r="E127" s="145"/>
      <c r="F127" s="145"/>
      <c r="G127" s="145"/>
      <c r="H127" s="145"/>
      <c r="I127" s="146"/>
      <c r="J127" s="139">
        <v>260</v>
      </c>
      <c r="K127" s="140"/>
      <c r="L127" s="141"/>
      <c r="M127" s="136" t="s">
        <v>43</v>
      </c>
      <c r="N127" s="137"/>
      <c r="O127" s="138"/>
      <c r="P127" s="130">
        <f t="shared" si="1"/>
        <v>0</v>
      </c>
      <c r="Q127" s="131"/>
      <c r="R127" s="131"/>
      <c r="S127" s="131"/>
      <c r="T127" s="132"/>
      <c r="U127" s="130">
        <f>U128</f>
        <v>0</v>
      </c>
      <c r="V127" s="131"/>
      <c r="W127" s="131"/>
      <c r="X127" s="131"/>
      <c r="Y127" s="132"/>
      <c r="Z127" s="130">
        <f>Z128</f>
        <v>0</v>
      </c>
      <c r="AA127" s="131"/>
      <c r="AB127" s="131"/>
      <c r="AC127" s="132"/>
      <c r="AD127" s="130">
        <f>AD128</f>
        <v>0</v>
      </c>
      <c r="AE127" s="131"/>
      <c r="AF127" s="131"/>
      <c r="AG127" s="132"/>
      <c r="AH127" s="136">
        <f>AH128</f>
        <v>0</v>
      </c>
      <c r="AI127" s="137"/>
      <c r="AJ127" s="137"/>
      <c r="AK127" s="138"/>
      <c r="AL127" s="136">
        <f>AL128</f>
        <v>0</v>
      </c>
      <c r="AM127" s="137"/>
      <c r="AN127" s="137"/>
      <c r="AO127" s="138"/>
      <c r="AP127" s="136">
        <f>AP128</f>
        <v>0</v>
      </c>
      <c r="AQ127" s="137"/>
      <c r="AR127" s="137"/>
      <c r="AS127" s="138"/>
      <c r="AT127" s="91"/>
      <c r="AU127" s="91"/>
    </row>
    <row r="128" spans="1:47" hidden="1" x14ac:dyDescent="0.2">
      <c r="A128" s="185" t="s">
        <v>106</v>
      </c>
      <c r="B128" s="186"/>
      <c r="C128" s="186"/>
      <c r="D128" s="186"/>
      <c r="E128" s="186"/>
      <c r="F128" s="186"/>
      <c r="G128" s="186"/>
      <c r="H128" s="186"/>
      <c r="I128" s="187"/>
      <c r="J128" s="166"/>
      <c r="K128" s="167"/>
      <c r="L128" s="168"/>
      <c r="M128" s="160">
        <v>244</v>
      </c>
      <c r="N128" s="161"/>
      <c r="O128" s="162"/>
      <c r="P128" s="148">
        <f t="shared" si="1"/>
        <v>0</v>
      </c>
      <c r="Q128" s="149"/>
      <c r="R128" s="149"/>
      <c r="S128" s="149"/>
      <c r="T128" s="150"/>
      <c r="U128" s="154"/>
      <c r="V128" s="155"/>
      <c r="W128" s="155"/>
      <c r="X128" s="155"/>
      <c r="Y128" s="156"/>
      <c r="Z128" s="148"/>
      <c r="AA128" s="149"/>
      <c r="AB128" s="149"/>
      <c r="AC128" s="150"/>
      <c r="AD128" s="148"/>
      <c r="AE128" s="149"/>
      <c r="AF128" s="149"/>
      <c r="AG128" s="150"/>
      <c r="AH128" s="148"/>
      <c r="AI128" s="149"/>
      <c r="AJ128" s="149"/>
      <c r="AK128" s="150"/>
      <c r="AL128" s="166"/>
      <c r="AM128" s="167"/>
      <c r="AN128" s="167"/>
      <c r="AO128" s="168"/>
      <c r="AP128" s="166"/>
      <c r="AQ128" s="167"/>
      <c r="AR128" s="167"/>
      <c r="AS128" s="168"/>
      <c r="AT128" s="91"/>
      <c r="AU128" s="91"/>
    </row>
    <row r="129" spans="1:47" ht="38.25" hidden="1" customHeight="1" x14ac:dyDescent="0.2">
      <c r="A129" s="182" t="s">
        <v>113</v>
      </c>
      <c r="B129" s="183"/>
      <c r="C129" s="183"/>
      <c r="D129" s="183"/>
      <c r="E129" s="183"/>
      <c r="F129" s="183"/>
      <c r="G129" s="183"/>
      <c r="H129" s="183"/>
      <c r="I129" s="184"/>
      <c r="J129" s="169"/>
      <c r="K129" s="170"/>
      <c r="L129" s="171"/>
      <c r="M129" s="163"/>
      <c r="N129" s="164"/>
      <c r="O129" s="165"/>
      <c r="P129" s="151">
        <f t="shared" si="1"/>
        <v>0</v>
      </c>
      <c r="Q129" s="152"/>
      <c r="R129" s="152"/>
      <c r="S129" s="152"/>
      <c r="T129" s="153"/>
      <c r="U129" s="157"/>
      <c r="V129" s="158"/>
      <c r="W129" s="158"/>
      <c r="X129" s="158"/>
      <c r="Y129" s="159"/>
      <c r="Z129" s="151"/>
      <c r="AA129" s="152"/>
      <c r="AB129" s="152"/>
      <c r="AC129" s="153"/>
      <c r="AD129" s="151"/>
      <c r="AE129" s="152"/>
      <c r="AF129" s="152"/>
      <c r="AG129" s="153"/>
      <c r="AH129" s="151"/>
      <c r="AI129" s="152"/>
      <c r="AJ129" s="152"/>
      <c r="AK129" s="153"/>
      <c r="AL129" s="169"/>
      <c r="AM129" s="170"/>
      <c r="AN129" s="170"/>
      <c r="AO129" s="171"/>
      <c r="AP129" s="169"/>
      <c r="AQ129" s="170"/>
      <c r="AR129" s="170"/>
      <c r="AS129" s="171"/>
      <c r="AT129" s="91"/>
      <c r="AU129" s="91"/>
    </row>
    <row r="130" spans="1:47" s="93" customFormat="1" hidden="1" x14ac:dyDescent="0.2">
      <c r="A130" s="178" t="s">
        <v>45</v>
      </c>
      <c r="B130" s="179"/>
      <c r="C130" s="179"/>
      <c r="D130" s="179"/>
      <c r="E130" s="179"/>
      <c r="F130" s="179"/>
      <c r="G130" s="179"/>
      <c r="H130" s="179"/>
      <c r="I130" s="180"/>
      <c r="J130" s="139">
        <v>500</v>
      </c>
      <c r="K130" s="140"/>
      <c r="L130" s="141"/>
      <c r="M130" s="136" t="s">
        <v>43</v>
      </c>
      <c r="N130" s="137"/>
      <c r="O130" s="138"/>
      <c r="P130" s="130">
        <f t="shared" si="1"/>
        <v>0</v>
      </c>
      <c r="Q130" s="131"/>
      <c r="R130" s="131"/>
      <c r="S130" s="131"/>
      <c r="T130" s="132"/>
      <c r="U130" s="133"/>
      <c r="V130" s="134"/>
      <c r="W130" s="134"/>
      <c r="X130" s="134"/>
      <c r="Y130" s="135"/>
      <c r="Z130" s="130"/>
      <c r="AA130" s="131"/>
      <c r="AB130" s="131"/>
      <c r="AC130" s="132"/>
      <c r="AD130" s="130"/>
      <c r="AE130" s="131"/>
      <c r="AF130" s="131"/>
      <c r="AG130" s="132"/>
      <c r="AH130" s="130"/>
      <c r="AI130" s="131"/>
      <c r="AJ130" s="131"/>
      <c r="AK130" s="132"/>
      <c r="AL130" s="172"/>
      <c r="AM130" s="173"/>
      <c r="AN130" s="173"/>
      <c r="AO130" s="174"/>
      <c r="AP130" s="172"/>
      <c r="AQ130" s="173"/>
      <c r="AR130" s="173"/>
      <c r="AS130" s="174"/>
      <c r="AT130" s="92"/>
      <c r="AU130" s="92"/>
    </row>
    <row r="131" spans="1:47" hidden="1" x14ac:dyDescent="0.2">
      <c r="A131" s="178" t="s">
        <v>46</v>
      </c>
      <c r="B131" s="179"/>
      <c r="C131" s="179"/>
      <c r="D131" s="179"/>
      <c r="E131" s="179"/>
      <c r="F131" s="179"/>
      <c r="G131" s="179"/>
      <c r="H131" s="179"/>
      <c r="I131" s="180"/>
      <c r="J131" s="139">
        <v>600</v>
      </c>
      <c r="K131" s="140"/>
      <c r="L131" s="141"/>
      <c r="M131" s="136" t="s">
        <v>43</v>
      </c>
      <c r="N131" s="137"/>
      <c r="O131" s="138"/>
      <c r="P131" s="130">
        <f>SUM(U131:AS131)</f>
        <v>0</v>
      </c>
      <c r="Q131" s="131"/>
      <c r="R131" s="131"/>
      <c r="S131" s="131"/>
      <c r="T131" s="132"/>
      <c r="U131" s="130">
        <f>U130+U89-U104</f>
        <v>0</v>
      </c>
      <c r="V131" s="131"/>
      <c r="W131" s="131"/>
      <c r="X131" s="131"/>
      <c r="Y131" s="132"/>
      <c r="Z131" s="130">
        <f>Z130+Z89-Z104</f>
        <v>0</v>
      </c>
      <c r="AA131" s="131"/>
      <c r="AB131" s="131"/>
      <c r="AC131" s="132"/>
      <c r="AD131" s="130">
        <f>AD130+AD89-AD104</f>
        <v>0</v>
      </c>
      <c r="AE131" s="131"/>
      <c r="AF131" s="131"/>
      <c r="AG131" s="132"/>
      <c r="AH131" s="136">
        <f>AH130+AH89-AH104</f>
        <v>0</v>
      </c>
      <c r="AI131" s="137"/>
      <c r="AJ131" s="137"/>
      <c r="AK131" s="138"/>
      <c r="AL131" s="136">
        <f>AL130+AL89-AL104</f>
        <v>0</v>
      </c>
      <c r="AM131" s="137"/>
      <c r="AN131" s="137"/>
      <c r="AO131" s="138"/>
      <c r="AP131" s="136">
        <f>AP130+AP89-AP104</f>
        <v>0</v>
      </c>
      <c r="AQ131" s="137"/>
      <c r="AR131" s="137"/>
      <c r="AS131" s="138"/>
      <c r="AT131" s="91"/>
      <c r="AU131" s="91"/>
    </row>
    <row r="132" spans="1:47" ht="12.75" hidden="1" customHeight="1" x14ac:dyDescent="0.2">
      <c r="A132" s="220" t="s">
        <v>22</v>
      </c>
      <c r="B132" s="220"/>
      <c r="C132" s="220"/>
      <c r="D132" s="220"/>
      <c r="E132" s="220"/>
      <c r="F132" s="220"/>
      <c r="G132" s="220"/>
      <c r="H132" s="220"/>
      <c r="I132" s="220"/>
      <c r="J132" s="194" t="s">
        <v>34</v>
      </c>
      <c r="K132" s="194"/>
      <c r="L132" s="194"/>
      <c r="M132" s="194" t="s">
        <v>35</v>
      </c>
      <c r="N132" s="194"/>
      <c r="O132" s="194"/>
      <c r="P132" s="193" t="s">
        <v>73</v>
      </c>
      <c r="Q132" s="193"/>
      <c r="R132" s="193"/>
      <c r="S132" s="193"/>
      <c r="T132" s="193"/>
      <c r="U132" s="193"/>
      <c r="V132" s="193"/>
      <c r="W132" s="193"/>
      <c r="X132" s="193"/>
      <c r="Y132" s="193"/>
      <c r="Z132" s="193"/>
      <c r="AA132" s="193"/>
      <c r="AB132" s="193"/>
      <c r="AC132" s="193"/>
      <c r="AD132" s="193"/>
      <c r="AE132" s="193"/>
      <c r="AF132" s="193"/>
      <c r="AG132" s="193"/>
      <c r="AH132" s="193"/>
      <c r="AI132" s="193"/>
      <c r="AJ132" s="193"/>
      <c r="AK132" s="193"/>
      <c r="AL132" s="193"/>
      <c r="AM132" s="193"/>
      <c r="AN132" s="193"/>
      <c r="AO132" s="193"/>
      <c r="AP132" s="193"/>
      <c r="AQ132" s="193"/>
      <c r="AR132" s="193"/>
      <c r="AS132" s="193"/>
    </row>
    <row r="133" spans="1:47" ht="12.75" hidden="1" customHeight="1" x14ac:dyDescent="0.2">
      <c r="A133" s="220"/>
      <c r="B133" s="220"/>
      <c r="C133" s="220"/>
      <c r="D133" s="220"/>
      <c r="E133" s="220"/>
      <c r="F133" s="220"/>
      <c r="G133" s="220"/>
      <c r="H133" s="220"/>
      <c r="I133" s="220"/>
      <c r="J133" s="194"/>
      <c r="K133" s="194"/>
      <c r="L133" s="194"/>
      <c r="M133" s="194"/>
      <c r="N133" s="194"/>
      <c r="O133" s="194"/>
      <c r="P133" s="193" t="s">
        <v>36</v>
      </c>
      <c r="Q133" s="193"/>
      <c r="R133" s="193"/>
      <c r="S133" s="193"/>
      <c r="T133" s="193"/>
      <c r="U133" s="193" t="s">
        <v>27</v>
      </c>
      <c r="V133" s="193"/>
      <c r="W133" s="193"/>
      <c r="X133" s="193"/>
      <c r="Y133" s="193"/>
      <c r="Z133" s="193"/>
      <c r="AA133" s="193"/>
      <c r="AB133" s="193"/>
      <c r="AC133" s="193"/>
      <c r="AD133" s="193"/>
      <c r="AE133" s="193"/>
      <c r="AF133" s="193"/>
      <c r="AG133" s="193"/>
      <c r="AH133" s="193"/>
      <c r="AI133" s="193"/>
      <c r="AJ133" s="193"/>
      <c r="AK133" s="193"/>
      <c r="AL133" s="193"/>
      <c r="AM133" s="193"/>
      <c r="AN133" s="193"/>
      <c r="AO133" s="193"/>
      <c r="AP133" s="193"/>
      <c r="AQ133" s="193"/>
      <c r="AR133" s="193"/>
      <c r="AS133" s="193"/>
    </row>
    <row r="134" spans="1:47" ht="79.5" hidden="1" customHeight="1" x14ac:dyDescent="0.2">
      <c r="A134" s="220"/>
      <c r="B134" s="220"/>
      <c r="C134" s="220"/>
      <c r="D134" s="220"/>
      <c r="E134" s="220"/>
      <c r="F134" s="220"/>
      <c r="G134" s="220"/>
      <c r="H134" s="220"/>
      <c r="I134" s="220"/>
      <c r="J134" s="194"/>
      <c r="K134" s="194"/>
      <c r="L134" s="194"/>
      <c r="M134" s="194"/>
      <c r="N134" s="194"/>
      <c r="O134" s="194"/>
      <c r="P134" s="193"/>
      <c r="Q134" s="193"/>
      <c r="R134" s="193"/>
      <c r="S134" s="193"/>
      <c r="T134" s="193"/>
      <c r="U134" s="194" t="s">
        <v>115</v>
      </c>
      <c r="V134" s="194"/>
      <c r="W134" s="194"/>
      <c r="X134" s="194"/>
      <c r="Y134" s="194"/>
      <c r="Z134" s="194" t="s">
        <v>37</v>
      </c>
      <c r="AA134" s="194"/>
      <c r="AB134" s="194"/>
      <c r="AC134" s="194"/>
      <c r="AD134" s="194" t="s">
        <v>38</v>
      </c>
      <c r="AE134" s="194"/>
      <c r="AF134" s="194"/>
      <c r="AG134" s="194"/>
      <c r="AH134" s="194" t="s">
        <v>39</v>
      </c>
      <c r="AI134" s="194"/>
      <c r="AJ134" s="194"/>
      <c r="AK134" s="194"/>
      <c r="AL134" s="194" t="s">
        <v>40</v>
      </c>
      <c r="AM134" s="194"/>
      <c r="AN134" s="194"/>
      <c r="AO134" s="194"/>
      <c r="AP134" s="194"/>
      <c r="AQ134" s="194"/>
      <c r="AR134" s="194"/>
      <c r="AS134" s="194"/>
    </row>
    <row r="135" spans="1:47" ht="32.25" hidden="1" customHeight="1" x14ac:dyDescent="0.2">
      <c r="A135" s="220"/>
      <c r="B135" s="220"/>
      <c r="C135" s="220"/>
      <c r="D135" s="220"/>
      <c r="E135" s="220"/>
      <c r="F135" s="220"/>
      <c r="G135" s="220"/>
      <c r="H135" s="220"/>
      <c r="I135" s="220"/>
      <c r="J135" s="194"/>
      <c r="K135" s="194"/>
      <c r="L135" s="194"/>
      <c r="M135" s="194"/>
      <c r="N135" s="194"/>
      <c r="O135" s="194"/>
      <c r="P135" s="193"/>
      <c r="Q135" s="193"/>
      <c r="R135" s="193"/>
      <c r="S135" s="193"/>
      <c r="T135" s="193"/>
      <c r="U135" s="194"/>
      <c r="V135" s="194"/>
      <c r="W135" s="194"/>
      <c r="X135" s="194"/>
      <c r="Y135" s="194"/>
      <c r="Z135" s="194"/>
      <c r="AA135" s="194"/>
      <c r="AB135" s="194"/>
      <c r="AC135" s="194"/>
      <c r="AD135" s="194"/>
      <c r="AE135" s="194"/>
      <c r="AF135" s="194"/>
      <c r="AG135" s="194"/>
      <c r="AH135" s="194"/>
      <c r="AI135" s="194"/>
      <c r="AJ135" s="194"/>
      <c r="AK135" s="194"/>
      <c r="AL135" s="194" t="s">
        <v>36</v>
      </c>
      <c r="AM135" s="194"/>
      <c r="AN135" s="194"/>
      <c r="AO135" s="194"/>
      <c r="AP135" s="194" t="s">
        <v>41</v>
      </c>
      <c r="AQ135" s="194"/>
      <c r="AR135" s="194"/>
      <c r="AS135" s="194"/>
    </row>
    <row r="136" spans="1:47" ht="16.149999999999999" hidden="1" customHeight="1" x14ac:dyDescent="0.2">
      <c r="A136" s="221">
        <v>1</v>
      </c>
      <c r="B136" s="195"/>
      <c r="C136" s="195"/>
      <c r="D136" s="195"/>
      <c r="E136" s="195"/>
      <c r="F136" s="195"/>
      <c r="G136" s="195"/>
      <c r="H136" s="195"/>
      <c r="I136" s="196"/>
      <c r="J136" s="221">
        <v>2</v>
      </c>
      <c r="K136" s="195"/>
      <c r="L136" s="195"/>
      <c r="M136" s="195">
        <v>3</v>
      </c>
      <c r="N136" s="195"/>
      <c r="O136" s="195"/>
      <c r="P136" s="195">
        <v>4</v>
      </c>
      <c r="Q136" s="195"/>
      <c r="R136" s="195"/>
      <c r="S136" s="195"/>
      <c r="T136" s="195"/>
      <c r="U136" s="195">
        <v>5</v>
      </c>
      <c r="V136" s="195"/>
      <c r="W136" s="195"/>
      <c r="X136" s="195"/>
      <c r="Y136" s="196"/>
      <c r="Z136" s="221">
        <v>6</v>
      </c>
      <c r="AA136" s="195"/>
      <c r="AB136" s="195"/>
      <c r="AC136" s="196"/>
      <c r="AD136" s="221">
        <v>7</v>
      </c>
      <c r="AE136" s="195"/>
      <c r="AF136" s="195"/>
      <c r="AG136" s="196"/>
      <c r="AH136" s="221">
        <v>8</v>
      </c>
      <c r="AI136" s="195"/>
      <c r="AJ136" s="195"/>
      <c r="AK136" s="196"/>
      <c r="AL136" s="221">
        <v>9</v>
      </c>
      <c r="AM136" s="195"/>
      <c r="AN136" s="195"/>
      <c r="AO136" s="196"/>
      <c r="AP136" s="221">
        <v>10</v>
      </c>
      <c r="AQ136" s="195"/>
      <c r="AR136" s="195"/>
      <c r="AS136" s="196"/>
    </row>
    <row r="137" spans="1:47" s="79" customFormat="1" ht="16.149999999999999" hidden="1" customHeight="1" x14ac:dyDescent="0.2">
      <c r="A137" s="175">
        <v>2018</v>
      </c>
      <c r="B137" s="176"/>
      <c r="C137" s="176"/>
      <c r="D137" s="176"/>
      <c r="E137" s="176"/>
      <c r="F137" s="176"/>
      <c r="G137" s="176"/>
      <c r="H137" s="176"/>
      <c r="I137" s="176"/>
      <c r="J137" s="176"/>
      <c r="K137" s="176"/>
      <c r="L137" s="176"/>
      <c r="M137" s="176"/>
      <c r="N137" s="176"/>
      <c r="O137" s="176"/>
      <c r="P137" s="176"/>
      <c r="Q137" s="176"/>
      <c r="R137" s="176"/>
      <c r="S137" s="176"/>
      <c r="T137" s="176"/>
      <c r="U137" s="176"/>
      <c r="V137" s="176"/>
      <c r="W137" s="176"/>
      <c r="X137" s="176"/>
      <c r="Y137" s="176"/>
      <c r="Z137" s="176"/>
      <c r="AA137" s="176"/>
      <c r="AB137" s="176"/>
      <c r="AC137" s="176"/>
      <c r="AD137" s="176"/>
      <c r="AE137" s="176"/>
      <c r="AF137" s="176"/>
      <c r="AG137" s="176"/>
      <c r="AH137" s="176"/>
      <c r="AI137" s="176"/>
      <c r="AJ137" s="176"/>
      <c r="AK137" s="176"/>
      <c r="AL137" s="176"/>
      <c r="AM137" s="176"/>
      <c r="AN137" s="176"/>
      <c r="AO137" s="176"/>
      <c r="AP137" s="176"/>
      <c r="AQ137" s="176"/>
      <c r="AR137" s="176"/>
      <c r="AS137" s="177"/>
    </row>
    <row r="138" spans="1:47" hidden="1" x14ac:dyDescent="0.2">
      <c r="A138" s="178" t="s">
        <v>42</v>
      </c>
      <c r="B138" s="179"/>
      <c r="C138" s="179"/>
      <c r="D138" s="179"/>
      <c r="E138" s="179"/>
      <c r="F138" s="179"/>
      <c r="G138" s="179"/>
      <c r="H138" s="179"/>
      <c r="I138" s="180"/>
      <c r="J138" s="129">
        <v>100</v>
      </c>
      <c r="K138" s="129"/>
      <c r="L138" s="129"/>
      <c r="M138" s="181" t="s">
        <v>43</v>
      </c>
      <c r="N138" s="181"/>
      <c r="O138" s="181"/>
      <c r="P138" s="147">
        <f>P139+P141+P145+P146+P147+P148+P149</f>
        <v>0</v>
      </c>
      <c r="Q138" s="147"/>
      <c r="R138" s="147"/>
      <c r="S138" s="147"/>
      <c r="T138" s="147"/>
      <c r="U138" s="147">
        <f>U141</f>
        <v>0</v>
      </c>
      <c r="V138" s="147"/>
      <c r="W138" s="147"/>
      <c r="X138" s="147"/>
      <c r="Y138" s="147"/>
      <c r="Z138" s="147">
        <f>Z147</f>
        <v>0</v>
      </c>
      <c r="AA138" s="147"/>
      <c r="AB138" s="147"/>
      <c r="AC138" s="147"/>
      <c r="AD138" s="147">
        <f>AD147</f>
        <v>0</v>
      </c>
      <c r="AE138" s="147"/>
      <c r="AF138" s="147"/>
      <c r="AG138" s="147"/>
      <c r="AH138" s="123">
        <f>AH141</f>
        <v>0</v>
      </c>
      <c r="AI138" s="123"/>
      <c r="AJ138" s="123"/>
      <c r="AK138" s="123"/>
      <c r="AL138" s="123">
        <f>AL141+AL145+AL146+AL148</f>
        <v>0</v>
      </c>
      <c r="AM138" s="123"/>
      <c r="AN138" s="123"/>
      <c r="AO138" s="123"/>
      <c r="AP138" s="123">
        <f>AP141+AP148</f>
        <v>0</v>
      </c>
      <c r="AQ138" s="123"/>
      <c r="AR138" s="123"/>
      <c r="AS138" s="123"/>
      <c r="AT138" s="91"/>
      <c r="AU138" s="91"/>
    </row>
    <row r="139" spans="1:47" hidden="1" x14ac:dyDescent="0.2">
      <c r="A139" s="185" t="s">
        <v>77</v>
      </c>
      <c r="B139" s="186"/>
      <c r="C139" s="186"/>
      <c r="D139" s="186"/>
      <c r="E139" s="186"/>
      <c r="F139" s="186"/>
      <c r="G139" s="186"/>
      <c r="H139" s="186"/>
      <c r="I139" s="187"/>
      <c r="J139" s="129">
        <v>110</v>
      </c>
      <c r="K139" s="129"/>
      <c r="L139" s="129"/>
      <c r="M139" s="129">
        <v>120</v>
      </c>
      <c r="N139" s="129"/>
      <c r="O139" s="129"/>
      <c r="P139" s="147">
        <f>AL139</f>
        <v>0</v>
      </c>
      <c r="Q139" s="147"/>
      <c r="R139" s="147"/>
      <c r="S139" s="147"/>
      <c r="T139" s="147"/>
      <c r="U139" s="147" t="s">
        <v>43</v>
      </c>
      <c r="V139" s="147"/>
      <c r="W139" s="147"/>
      <c r="X139" s="147"/>
      <c r="Y139" s="147"/>
      <c r="Z139" s="147" t="s">
        <v>43</v>
      </c>
      <c r="AA139" s="147"/>
      <c r="AB139" s="147"/>
      <c r="AC139" s="147"/>
      <c r="AD139" s="147" t="s">
        <v>43</v>
      </c>
      <c r="AE139" s="147"/>
      <c r="AF139" s="147"/>
      <c r="AG139" s="147"/>
      <c r="AH139" s="123" t="s">
        <v>43</v>
      </c>
      <c r="AI139" s="123"/>
      <c r="AJ139" s="123"/>
      <c r="AK139" s="123"/>
      <c r="AL139" s="123"/>
      <c r="AM139" s="123"/>
      <c r="AN139" s="123"/>
      <c r="AO139" s="123"/>
      <c r="AP139" s="123" t="s">
        <v>43</v>
      </c>
      <c r="AQ139" s="123"/>
      <c r="AR139" s="123"/>
      <c r="AS139" s="123"/>
      <c r="AT139" s="91"/>
      <c r="AU139" s="91"/>
    </row>
    <row r="140" spans="1:47" ht="12.75" hidden="1" customHeight="1" x14ac:dyDescent="0.2">
      <c r="A140" s="182" t="s">
        <v>78</v>
      </c>
      <c r="B140" s="183"/>
      <c r="C140" s="183"/>
      <c r="D140" s="183"/>
      <c r="E140" s="183"/>
      <c r="F140" s="183"/>
      <c r="G140" s="183"/>
      <c r="H140" s="183"/>
      <c r="I140" s="184"/>
      <c r="J140" s="129"/>
      <c r="K140" s="129"/>
      <c r="L140" s="129"/>
      <c r="M140" s="129"/>
      <c r="N140" s="129"/>
      <c r="O140" s="129"/>
      <c r="P140" s="147"/>
      <c r="Q140" s="147"/>
      <c r="R140" s="147"/>
      <c r="S140" s="147"/>
      <c r="T140" s="147"/>
      <c r="U140" s="147"/>
      <c r="V140" s="147"/>
      <c r="W140" s="147"/>
      <c r="X140" s="147"/>
      <c r="Y140" s="147"/>
      <c r="Z140" s="147"/>
      <c r="AA140" s="147"/>
      <c r="AB140" s="147"/>
      <c r="AC140" s="147"/>
      <c r="AD140" s="147"/>
      <c r="AE140" s="147"/>
      <c r="AF140" s="147"/>
      <c r="AG140" s="147"/>
      <c r="AH140" s="123"/>
      <c r="AI140" s="123"/>
      <c r="AJ140" s="123"/>
      <c r="AK140" s="123"/>
      <c r="AL140" s="123"/>
      <c r="AM140" s="123"/>
      <c r="AN140" s="123"/>
      <c r="AO140" s="123"/>
      <c r="AP140" s="123"/>
      <c r="AQ140" s="123"/>
      <c r="AR140" s="123"/>
      <c r="AS140" s="123"/>
      <c r="AT140" s="91"/>
      <c r="AU140" s="91"/>
    </row>
    <row r="141" spans="1:47" ht="12.75" hidden="1" customHeight="1" x14ac:dyDescent="0.2">
      <c r="A141" s="144" t="s">
        <v>79</v>
      </c>
      <c r="B141" s="145"/>
      <c r="C141" s="145"/>
      <c r="D141" s="145"/>
      <c r="E141" s="145"/>
      <c r="F141" s="145"/>
      <c r="G141" s="145"/>
      <c r="H141" s="145"/>
      <c r="I141" s="146"/>
      <c r="J141" s="129">
        <v>120</v>
      </c>
      <c r="K141" s="129"/>
      <c r="L141" s="129"/>
      <c r="M141" s="129">
        <v>130</v>
      </c>
      <c r="N141" s="129"/>
      <c r="O141" s="129"/>
      <c r="P141" s="147">
        <f>P142+P144</f>
        <v>0</v>
      </c>
      <c r="Q141" s="147"/>
      <c r="R141" s="147"/>
      <c r="S141" s="147"/>
      <c r="T141" s="147"/>
      <c r="U141" s="147">
        <f>U142+U144</f>
        <v>0</v>
      </c>
      <c r="V141" s="147"/>
      <c r="W141" s="147"/>
      <c r="X141" s="147"/>
      <c r="Y141" s="147"/>
      <c r="Z141" s="147" t="s">
        <v>43</v>
      </c>
      <c r="AA141" s="147"/>
      <c r="AB141" s="147"/>
      <c r="AC141" s="147"/>
      <c r="AD141" s="147" t="s">
        <v>43</v>
      </c>
      <c r="AE141" s="147"/>
      <c r="AF141" s="147"/>
      <c r="AG141" s="147"/>
      <c r="AH141" s="123">
        <f>AH142+AH144</f>
        <v>0</v>
      </c>
      <c r="AI141" s="123"/>
      <c r="AJ141" s="123"/>
      <c r="AK141" s="123"/>
      <c r="AL141" s="123">
        <f>AL142+AL144</f>
        <v>0</v>
      </c>
      <c r="AM141" s="123"/>
      <c r="AN141" s="123"/>
      <c r="AO141" s="123"/>
      <c r="AP141" s="123">
        <f t="shared" ref="AP141" si="2">AP142+AP144</f>
        <v>0</v>
      </c>
      <c r="AQ141" s="123"/>
      <c r="AR141" s="123"/>
      <c r="AS141" s="123"/>
      <c r="AT141" s="91"/>
      <c r="AU141" s="91"/>
    </row>
    <row r="142" spans="1:47" hidden="1" x14ac:dyDescent="0.2">
      <c r="A142" s="185" t="s">
        <v>80</v>
      </c>
      <c r="B142" s="186"/>
      <c r="C142" s="186"/>
      <c r="D142" s="186"/>
      <c r="E142" s="186"/>
      <c r="F142" s="186"/>
      <c r="G142" s="186"/>
      <c r="H142" s="186"/>
      <c r="I142" s="187"/>
      <c r="J142" s="123"/>
      <c r="K142" s="123"/>
      <c r="L142" s="123"/>
      <c r="M142" s="129">
        <v>130</v>
      </c>
      <c r="N142" s="129"/>
      <c r="O142" s="129"/>
      <c r="P142" s="147">
        <f>U142+AH142+AL142+AP142</f>
        <v>0</v>
      </c>
      <c r="Q142" s="147"/>
      <c r="R142" s="147"/>
      <c r="S142" s="147"/>
      <c r="T142" s="147"/>
      <c r="U142" s="147"/>
      <c r="V142" s="147"/>
      <c r="W142" s="147"/>
      <c r="X142" s="147"/>
      <c r="Y142" s="147"/>
      <c r="Z142" s="147" t="s">
        <v>43</v>
      </c>
      <c r="AA142" s="147"/>
      <c r="AB142" s="147"/>
      <c r="AC142" s="147"/>
      <c r="AD142" s="147" t="s">
        <v>43</v>
      </c>
      <c r="AE142" s="147"/>
      <c r="AF142" s="147"/>
      <c r="AG142" s="147"/>
      <c r="AH142" s="147"/>
      <c r="AI142" s="147"/>
      <c r="AJ142" s="147"/>
      <c r="AK142" s="147"/>
      <c r="AL142" s="123"/>
      <c r="AM142" s="123"/>
      <c r="AN142" s="123"/>
      <c r="AO142" s="123"/>
      <c r="AP142" s="123"/>
      <c r="AQ142" s="123"/>
      <c r="AR142" s="123"/>
      <c r="AS142" s="123"/>
      <c r="AT142" s="91"/>
      <c r="AU142" s="91"/>
    </row>
    <row r="143" spans="1:47" ht="12.75" hidden="1" customHeight="1" x14ac:dyDescent="0.2">
      <c r="A143" s="182" t="s">
        <v>81</v>
      </c>
      <c r="B143" s="183"/>
      <c r="C143" s="183"/>
      <c r="D143" s="183"/>
      <c r="E143" s="183"/>
      <c r="F143" s="183"/>
      <c r="G143" s="183"/>
      <c r="H143" s="183"/>
      <c r="I143" s="184"/>
      <c r="J143" s="123"/>
      <c r="K143" s="123"/>
      <c r="L143" s="123"/>
      <c r="M143" s="129"/>
      <c r="N143" s="129"/>
      <c r="O143" s="129"/>
      <c r="P143" s="147"/>
      <c r="Q143" s="147"/>
      <c r="R143" s="147"/>
      <c r="S143" s="147"/>
      <c r="T143" s="147"/>
      <c r="U143" s="147"/>
      <c r="V143" s="147"/>
      <c r="W143" s="147"/>
      <c r="X143" s="147"/>
      <c r="Y143" s="147"/>
      <c r="Z143" s="147"/>
      <c r="AA143" s="147"/>
      <c r="AB143" s="147"/>
      <c r="AC143" s="147"/>
      <c r="AD143" s="147"/>
      <c r="AE143" s="147"/>
      <c r="AF143" s="147"/>
      <c r="AG143" s="147"/>
      <c r="AH143" s="147"/>
      <c r="AI143" s="147"/>
      <c r="AJ143" s="147"/>
      <c r="AK143" s="147"/>
      <c r="AL143" s="123"/>
      <c r="AM143" s="123"/>
      <c r="AN143" s="123"/>
      <c r="AO143" s="123"/>
      <c r="AP143" s="123"/>
      <c r="AQ143" s="123"/>
      <c r="AR143" s="123"/>
      <c r="AS143" s="123"/>
      <c r="AT143" s="91"/>
      <c r="AU143" s="91"/>
    </row>
    <row r="144" spans="1:47" ht="12.75" hidden="1" customHeight="1" x14ac:dyDescent="0.2">
      <c r="A144" s="144" t="s">
        <v>82</v>
      </c>
      <c r="B144" s="145"/>
      <c r="C144" s="145"/>
      <c r="D144" s="145"/>
      <c r="E144" s="145"/>
      <c r="F144" s="145"/>
      <c r="G144" s="145"/>
      <c r="H144" s="145"/>
      <c r="I144" s="146"/>
      <c r="J144" s="123"/>
      <c r="K144" s="123"/>
      <c r="L144" s="123"/>
      <c r="M144" s="129">
        <v>130</v>
      </c>
      <c r="N144" s="129"/>
      <c r="O144" s="129"/>
      <c r="P144" s="147">
        <f>U144+AH144+AL144+AP144</f>
        <v>0</v>
      </c>
      <c r="Q144" s="147"/>
      <c r="R144" s="147"/>
      <c r="S144" s="147"/>
      <c r="T144" s="147"/>
      <c r="U144" s="126"/>
      <c r="V144" s="126"/>
      <c r="W144" s="126"/>
      <c r="X144" s="126"/>
      <c r="Y144" s="126"/>
      <c r="Z144" s="147" t="s">
        <v>43</v>
      </c>
      <c r="AA144" s="147"/>
      <c r="AB144" s="147"/>
      <c r="AC144" s="147"/>
      <c r="AD144" s="147" t="s">
        <v>43</v>
      </c>
      <c r="AE144" s="147"/>
      <c r="AF144" s="147"/>
      <c r="AG144" s="147"/>
      <c r="AH144" s="147"/>
      <c r="AI144" s="147"/>
      <c r="AJ144" s="147"/>
      <c r="AK144" s="147"/>
      <c r="AL144" s="123"/>
      <c r="AM144" s="123"/>
      <c r="AN144" s="123"/>
      <c r="AO144" s="123"/>
      <c r="AP144" s="123"/>
      <c r="AQ144" s="123"/>
      <c r="AR144" s="123"/>
      <c r="AS144" s="123"/>
      <c r="AT144" s="91"/>
      <c r="AU144" s="91"/>
    </row>
    <row r="145" spans="1:47" ht="25.5" hidden="1" customHeight="1" x14ac:dyDescent="0.2">
      <c r="A145" s="144" t="s">
        <v>83</v>
      </c>
      <c r="B145" s="145"/>
      <c r="C145" s="145"/>
      <c r="D145" s="145"/>
      <c r="E145" s="145"/>
      <c r="F145" s="145"/>
      <c r="G145" s="145"/>
      <c r="H145" s="145"/>
      <c r="I145" s="146"/>
      <c r="J145" s="129">
        <v>130</v>
      </c>
      <c r="K145" s="129"/>
      <c r="L145" s="129"/>
      <c r="M145" s="129">
        <v>140</v>
      </c>
      <c r="N145" s="129"/>
      <c r="O145" s="129"/>
      <c r="P145" s="147">
        <f>AL145</f>
        <v>0</v>
      </c>
      <c r="Q145" s="147"/>
      <c r="R145" s="147"/>
      <c r="S145" s="147"/>
      <c r="T145" s="147"/>
      <c r="U145" s="147" t="s">
        <v>43</v>
      </c>
      <c r="V145" s="147"/>
      <c r="W145" s="147"/>
      <c r="X145" s="147"/>
      <c r="Y145" s="147"/>
      <c r="Z145" s="147" t="s">
        <v>43</v>
      </c>
      <c r="AA145" s="147"/>
      <c r="AB145" s="147"/>
      <c r="AC145" s="147"/>
      <c r="AD145" s="147" t="s">
        <v>43</v>
      </c>
      <c r="AE145" s="147"/>
      <c r="AF145" s="147"/>
      <c r="AG145" s="147"/>
      <c r="AH145" s="123" t="s">
        <v>43</v>
      </c>
      <c r="AI145" s="123"/>
      <c r="AJ145" s="123"/>
      <c r="AK145" s="123"/>
      <c r="AL145" s="123"/>
      <c r="AM145" s="123"/>
      <c r="AN145" s="123"/>
      <c r="AO145" s="123"/>
      <c r="AP145" s="123" t="s">
        <v>43</v>
      </c>
      <c r="AQ145" s="123"/>
      <c r="AR145" s="123"/>
      <c r="AS145" s="123"/>
      <c r="AT145" s="91"/>
      <c r="AU145" s="91"/>
    </row>
    <row r="146" spans="1:47" ht="51" hidden="1" customHeight="1" x14ac:dyDescent="0.2">
      <c r="A146" s="144" t="s">
        <v>84</v>
      </c>
      <c r="B146" s="145"/>
      <c r="C146" s="145"/>
      <c r="D146" s="145"/>
      <c r="E146" s="145"/>
      <c r="F146" s="145"/>
      <c r="G146" s="145"/>
      <c r="H146" s="145"/>
      <c r="I146" s="146"/>
      <c r="J146" s="129">
        <v>140</v>
      </c>
      <c r="K146" s="129"/>
      <c r="L146" s="129"/>
      <c r="M146" s="129">
        <v>150</v>
      </c>
      <c r="N146" s="129"/>
      <c r="O146" s="129"/>
      <c r="P146" s="147">
        <f>AL146</f>
        <v>0</v>
      </c>
      <c r="Q146" s="147"/>
      <c r="R146" s="147"/>
      <c r="S146" s="147"/>
      <c r="T146" s="147"/>
      <c r="U146" s="147" t="s">
        <v>43</v>
      </c>
      <c r="V146" s="147"/>
      <c r="W146" s="147"/>
      <c r="X146" s="147"/>
      <c r="Y146" s="147"/>
      <c r="Z146" s="147" t="s">
        <v>43</v>
      </c>
      <c r="AA146" s="147"/>
      <c r="AB146" s="147"/>
      <c r="AC146" s="147"/>
      <c r="AD146" s="147" t="s">
        <v>43</v>
      </c>
      <c r="AE146" s="147"/>
      <c r="AF146" s="147"/>
      <c r="AG146" s="147"/>
      <c r="AH146" s="123" t="s">
        <v>43</v>
      </c>
      <c r="AI146" s="123"/>
      <c r="AJ146" s="123"/>
      <c r="AK146" s="123"/>
      <c r="AL146" s="123"/>
      <c r="AM146" s="123"/>
      <c r="AN146" s="123"/>
      <c r="AO146" s="123"/>
      <c r="AP146" s="123" t="s">
        <v>43</v>
      </c>
      <c r="AQ146" s="123"/>
      <c r="AR146" s="123"/>
      <c r="AS146" s="123"/>
      <c r="AT146" s="91"/>
      <c r="AU146" s="91"/>
    </row>
    <row r="147" spans="1:47" hidden="1" x14ac:dyDescent="0.2">
      <c r="A147" s="144" t="s">
        <v>85</v>
      </c>
      <c r="B147" s="145"/>
      <c r="C147" s="145"/>
      <c r="D147" s="145"/>
      <c r="E147" s="145"/>
      <c r="F147" s="145"/>
      <c r="G147" s="145"/>
      <c r="H147" s="145"/>
      <c r="I147" s="146"/>
      <c r="J147" s="129">
        <v>150</v>
      </c>
      <c r="K147" s="129"/>
      <c r="L147" s="129"/>
      <c r="M147" s="139">
        <v>180</v>
      </c>
      <c r="N147" s="140"/>
      <c r="O147" s="141"/>
      <c r="P147" s="130">
        <f>AD147+Z147</f>
        <v>0</v>
      </c>
      <c r="Q147" s="131"/>
      <c r="R147" s="131"/>
      <c r="S147" s="131"/>
      <c r="T147" s="132"/>
      <c r="U147" s="130" t="s">
        <v>43</v>
      </c>
      <c r="V147" s="131"/>
      <c r="W147" s="131"/>
      <c r="X147" s="131"/>
      <c r="Y147" s="132"/>
      <c r="Z147" s="130"/>
      <c r="AA147" s="131"/>
      <c r="AB147" s="131"/>
      <c r="AC147" s="132"/>
      <c r="AD147" s="130"/>
      <c r="AE147" s="131"/>
      <c r="AF147" s="131"/>
      <c r="AG147" s="132"/>
      <c r="AH147" s="136" t="s">
        <v>43</v>
      </c>
      <c r="AI147" s="137"/>
      <c r="AJ147" s="137"/>
      <c r="AK147" s="138"/>
      <c r="AL147" s="136" t="s">
        <v>43</v>
      </c>
      <c r="AM147" s="137"/>
      <c r="AN147" s="137"/>
      <c r="AO147" s="138"/>
      <c r="AP147" s="136" t="s">
        <v>43</v>
      </c>
      <c r="AQ147" s="137"/>
      <c r="AR147" s="137"/>
      <c r="AS147" s="138"/>
      <c r="AT147" s="91"/>
      <c r="AU147" s="91"/>
    </row>
    <row r="148" spans="1:47" hidden="1" x14ac:dyDescent="0.2">
      <c r="A148" s="144" t="s">
        <v>86</v>
      </c>
      <c r="B148" s="145"/>
      <c r="C148" s="145"/>
      <c r="D148" s="145"/>
      <c r="E148" s="145"/>
      <c r="F148" s="145"/>
      <c r="G148" s="145"/>
      <c r="H148" s="145"/>
      <c r="I148" s="146"/>
      <c r="J148" s="129">
        <v>160</v>
      </c>
      <c r="K148" s="129"/>
      <c r="L148" s="129"/>
      <c r="M148" s="139">
        <v>180</v>
      </c>
      <c r="N148" s="140"/>
      <c r="O148" s="141"/>
      <c r="P148" s="130">
        <f>AL148+AP148</f>
        <v>0</v>
      </c>
      <c r="Q148" s="131"/>
      <c r="R148" s="131"/>
      <c r="S148" s="131"/>
      <c r="T148" s="132"/>
      <c r="U148" s="130" t="s">
        <v>43</v>
      </c>
      <c r="V148" s="131"/>
      <c r="W148" s="131"/>
      <c r="X148" s="131"/>
      <c r="Y148" s="132"/>
      <c r="Z148" s="130" t="s">
        <v>43</v>
      </c>
      <c r="AA148" s="131"/>
      <c r="AB148" s="131"/>
      <c r="AC148" s="132"/>
      <c r="AD148" s="130" t="s">
        <v>43</v>
      </c>
      <c r="AE148" s="131"/>
      <c r="AF148" s="131"/>
      <c r="AG148" s="132"/>
      <c r="AH148" s="136" t="s">
        <v>43</v>
      </c>
      <c r="AI148" s="137"/>
      <c r="AJ148" s="137"/>
      <c r="AK148" s="138"/>
      <c r="AL148" s="136"/>
      <c r="AM148" s="137"/>
      <c r="AN148" s="137"/>
      <c r="AO148" s="138"/>
      <c r="AP148" s="136"/>
      <c r="AQ148" s="137"/>
      <c r="AR148" s="137"/>
      <c r="AS148" s="138"/>
      <c r="AT148" s="91"/>
      <c r="AU148" s="91"/>
    </row>
    <row r="149" spans="1:47" hidden="1" x14ac:dyDescent="0.2">
      <c r="A149" s="144" t="s">
        <v>87</v>
      </c>
      <c r="B149" s="145"/>
      <c r="C149" s="145"/>
      <c r="D149" s="145"/>
      <c r="E149" s="145"/>
      <c r="F149" s="145"/>
      <c r="G149" s="145"/>
      <c r="H149" s="145"/>
      <c r="I149" s="146"/>
      <c r="J149" s="129">
        <v>180</v>
      </c>
      <c r="K149" s="129"/>
      <c r="L149" s="129"/>
      <c r="M149" s="136" t="s">
        <v>43</v>
      </c>
      <c r="N149" s="137"/>
      <c r="O149" s="138"/>
      <c r="P149" s="130">
        <f>P150+P152</f>
        <v>0</v>
      </c>
      <c r="Q149" s="131"/>
      <c r="R149" s="131"/>
      <c r="S149" s="131"/>
      <c r="T149" s="132"/>
      <c r="U149" s="130" t="s">
        <v>43</v>
      </c>
      <c r="V149" s="131"/>
      <c r="W149" s="131"/>
      <c r="X149" s="131"/>
      <c r="Y149" s="132"/>
      <c r="Z149" s="130" t="s">
        <v>43</v>
      </c>
      <c r="AA149" s="131"/>
      <c r="AB149" s="131"/>
      <c r="AC149" s="132"/>
      <c r="AD149" s="130" t="s">
        <v>43</v>
      </c>
      <c r="AE149" s="131"/>
      <c r="AF149" s="131"/>
      <c r="AG149" s="132"/>
      <c r="AH149" s="136" t="s">
        <v>43</v>
      </c>
      <c r="AI149" s="137"/>
      <c r="AJ149" s="137"/>
      <c r="AK149" s="138"/>
      <c r="AL149" s="136">
        <f>AL150+AL152</f>
        <v>0</v>
      </c>
      <c r="AM149" s="137"/>
      <c r="AN149" s="137"/>
      <c r="AO149" s="138"/>
      <c r="AP149" s="136" t="s">
        <v>43</v>
      </c>
      <c r="AQ149" s="137"/>
      <c r="AR149" s="137"/>
      <c r="AS149" s="138"/>
      <c r="AT149" s="91"/>
      <c r="AU149" s="91"/>
    </row>
    <row r="150" spans="1:47" hidden="1" x14ac:dyDescent="0.2">
      <c r="A150" s="185" t="s">
        <v>88</v>
      </c>
      <c r="B150" s="186"/>
      <c r="C150" s="186"/>
      <c r="D150" s="186"/>
      <c r="E150" s="186"/>
      <c r="F150" s="186"/>
      <c r="G150" s="186"/>
      <c r="H150" s="186"/>
      <c r="I150" s="187"/>
      <c r="J150" s="166"/>
      <c r="K150" s="167"/>
      <c r="L150" s="168"/>
      <c r="M150" s="160">
        <v>410</v>
      </c>
      <c r="N150" s="161"/>
      <c r="O150" s="162"/>
      <c r="P150" s="148">
        <f>AL150</f>
        <v>0</v>
      </c>
      <c r="Q150" s="149"/>
      <c r="R150" s="149"/>
      <c r="S150" s="149"/>
      <c r="T150" s="150"/>
      <c r="U150" s="148" t="s">
        <v>43</v>
      </c>
      <c r="V150" s="149"/>
      <c r="W150" s="149"/>
      <c r="X150" s="149"/>
      <c r="Y150" s="150"/>
      <c r="Z150" s="148" t="s">
        <v>43</v>
      </c>
      <c r="AA150" s="149"/>
      <c r="AB150" s="149"/>
      <c r="AC150" s="150"/>
      <c r="AD150" s="148" t="s">
        <v>43</v>
      </c>
      <c r="AE150" s="149"/>
      <c r="AF150" s="149"/>
      <c r="AG150" s="150"/>
      <c r="AH150" s="166" t="s">
        <v>43</v>
      </c>
      <c r="AI150" s="167"/>
      <c r="AJ150" s="167"/>
      <c r="AK150" s="168"/>
      <c r="AL150" s="166"/>
      <c r="AM150" s="167"/>
      <c r="AN150" s="167"/>
      <c r="AO150" s="168"/>
      <c r="AP150" s="166" t="s">
        <v>43</v>
      </c>
      <c r="AQ150" s="167"/>
      <c r="AR150" s="167"/>
      <c r="AS150" s="168"/>
      <c r="AT150" s="91"/>
      <c r="AU150" s="91"/>
    </row>
    <row r="151" spans="1:47" ht="12.75" hidden="1" customHeight="1" x14ac:dyDescent="0.2">
      <c r="A151" s="182" t="s">
        <v>89</v>
      </c>
      <c r="B151" s="183"/>
      <c r="C151" s="183"/>
      <c r="D151" s="183"/>
      <c r="E151" s="183"/>
      <c r="F151" s="183"/>
      <c r="G151" s="183"/>
      <c r="H151" s="183"/>
      <c r="I151" s="184"/>
      <c r="J151" s="169"/>
      <c r="K151" s="170"/>
      <c r="L151" s="171"/>
      <c r="M151" s="163"/>
      <c r="N151" s="164"/>
      <c r="O151" s="165"/>
      <c r="P151" s="151"/>
      <c r="Q151" s="152"/>
      <c r="R151" s="152"/>
      <c r="S151" s="152"/>
      <c r="T151" s="153"/>
      <c r="U151" s="151"/>
      <c r="V151" s="152"/>
      <c r="W151" s="152"/>
      <c r="X151" s="152"/>
      <c r="Y151" s="153"/>
      <c r="Z151" s="151"/>
      <c r="AA151" s="152"/>
      <c r="AB151" s="152"/>
      <c r="AC151" s="153"/>
      <c r="AD151" s="151"/>
      <c r="AE151" s="152"/>
      <c r="AF151" s="152"/>
      <c r="AG151" s="153"/>
      <c r="AH151" s="169"/>
      <c r="AI151" s="170"/>
      <c r="AJ151" s="170"/>
      <c r="AK151" s="171"/>
      <c r="AL151" s="169"/>
      <c r="AM151" s="170"/>
      <c r="AN151" s="170"/>
      <c r="AO151" s="171"/>
      <c r="AP151" s="169"/>
      <c r="AQ151" s="170"/>
      <c r="AR151" s="170"/>
      <c r="AS151" s="171"/>
      <c r="AT151" s="91"/>
      <c r="AU151" s="91"/>
    </row>
    <row r="152" spans="1:47" hidden="1" x14ac:dyDescent="0.2">
      <c r="A152" s="144" t="s">
        <v>90</v>
      </c>
      <c r="B152" s="145"/>
      <c r="C152" s="145"/>
      <c r="D152" s="145"/>
      <c r="E152" s="145"/>
      <c r="F152" s="145"/>
      <c r="G152" s="145"/>
      <c r="H152" s="145"/>
      <c r="I152" s="146"/>
      <c r="J152" s="136"/>
      <c r="K152" s="137"/>
      <c r="L152" s="138"/>
      <c r="M152" s="139">
        <v>440</v>
      </c>
      <c r="N152" s="140"/>
      <c r="O152" s="141"/>
      <c r="P152" s="130">
        <f>AL152</f>
        <v>0</v>
      </c>
      <c r="Q152" s="131"/>
      <c r="R152" s="131"/>
      <c r="S152" s="131"/>
      <c r="T152" s="132"/>
      <c r="U152" s="130" t="s">
        <v>43</v>
      </c>
      <c r="V152" s="131"/>
      <c r="W152" s="131"/>
      <c r="X152" s="131"/>
      <c r="Y152" s="132"/>
      <c r="Z152" s="130" t="s">
        <v>43</v>
      </c>
      <c r="AA152" s="131"/>
      <c r="AB152" s="131"/>
      <c r="AC152" s="132"/>
      <c r="AD152" s="130" t="s">
        <v>43</v>
      </c>
      <c r="AE152" s="131"/>
      <c r="AF152" s="131"/>
      <c r="AG152" s="132"/>
      <c r="AH152" s="136" t="s">
        <v>43</v>
      </c>
      <c r="AI152" s="137"/>
      <c r="AJ152" s="137"/>
      <c r="AK152" s="138"/>
      <c r="AL152" s="136"/>
      <c r="AM152" s="137"/>
      <c r="AN152" s="137"/>
      <c r="AO152" s="138"/>
      <c r="AP152" s="136" t="s">
        <v>43</v>
      </c>
      <c r="AQ152" s="137"/>
      <c r="AR152" s="137"/>
      <c r="AS152" s="138"/>
      <c r="AT152" s="91"/>
      <c r="AU152" s="91"/>
    </row>
    <row r="153" spans="1:47" hidden="1" x14ac:dyDescent="0.2">
      <c r="A153" s="178" t="s">
        <v>44</v>
      </c>
      <c r="B153" s="179"/>
      <c r="C153" s="179"/>
      <c r="D153" s="179"/>
      <c r="E153" s="179"/>
      <c r="F153" s="179"/>
      <c r="G153" s="179"/>
      <c r="H153" s="179"/>
      <c r="I153" s="180"/>
      <c r="J153" s="139">
        <v>200</v>
      </c>
      <c r="K153" s="140"/>
      <c r="L153" s="141"/>
      <c r="M153" s="136" t="s">
        <v>43</v>
      </c>
      <c r="N153" s="137"/>
      <c r="O153" s="138"/>
      <c r="P153" s="130">
        <f>SUM(U153:AS153)</f>
        <v>0</v>
      </c>
      <c r="Q153" s="131"/>
      <c r="R153" s="131"/>
      <c r="S153" s="131"/>
      <c r="T153" s="132"/>
      <c r="U153" s="130">
        <f>U154+U163+U168+U171+U176</f>
        <v>0</v>
      </c>
      <c r="V153" s="131"/>
      <c r="W153" s="131"/>
      <c r="X153" s="131"/>
      <c r="Y153" s="132"/>
      <c r="Z153" s="130">
        <f>Z154+Z163+Z168+Z171+Z176</f>
        <v>0</v>
      </c>
      <c r="AA153" s="131"/>
      <c r="AB153" s="131"/>
      <c r="AC153" s="132"/>
      <c r="AD153" s="130">
        <f>AD154+AD163+AD168+AD171+AD176</f>
        <v>0</v>
      </c>
      <c r="AE153" s="131"/>
      <c r="AF153" s="131"/>
      <c r="AG153" s="132"/>
      <c r="AH153" s="130">
        <f>AH154+AH163+AH168+AH171+AH176</f>
        <v>0</v>
      </c>
      <c r="AI153" s="131"/>
      <c r="AJ153" s="131"/>
      <c r="AK153" s="132"/>
      <c r="AL153" s="130">
        <f>AL154+AL163+AL168+AL171+AL176</f>
        <v>0</v>
      </c>
      <c r="AM153" s="131"/>
      <c r="AN153" s="131"/>
      <c r="AO153" s="132"/>
      <c r="AP153" s="130">
        <f>AP154+AP163+AP168+AP171+AP176</f>
        <v>0</v>
      </c>
      <c r="AQ153" s="131"/>
      <c r="AR153" s="131"/>
      <c r="AS153" s="132"/>
      <c r="AT153" s="91"/>
      <c r="AU153" s="91"/>
    </row>
    <row r="154" spans="1:47" hidden="1" x14ac:dyDescent="0.2">
      <c r="A154" s="185" t="s">
        <v>91</v>
      </c>
      <c r="B154" s="186"/>
      <c r="C154" s="186"/>
      <c r="D154" s="186"/>
      <c r="E154" s="186"/>
      <c r="F154" s="186"/>
      <c r="G154" s="186"/>
      <c r="H154" s="186"/>
      <c r="I154" s="187"/>
      <c r="J154" s="160">
        <v>210</v>
      </c>
      <c r="K154" s="161"/>
      <c r="L154" s="162"/>
      <c r="M154" s="160">
        <v>100</v>
      </c>
      <c r="N154" s="161"/>
      <c r="O154" s="162"/>
      <c r="P154" s="148">
        <f t="shared" ref="P154:P179" si="3">SUM(U154:AS154)</f>
        <v>0</v>
      </c>
      <c r="Q154" s="149"/>
      <c r="R154" s="149"/>
      <c r="S154" s="149"/>
      <c r="T154" s="150"/>
      <c r="U154" s="148">
        <f>U156</f>
        <v>0</v>
      </c>
      <c r="V154" s="149"/>
      <c r="W154" s="149"/>
      <c r="X154" s="149"/>
      <c r="Y154" s="150"/>
      <c r="Z154" s="148">
        <f>Z156</f>
        <v>0</v>
      </c>
      <c r="AA154" s="149"/>
      <c r="AB154" s="149"/>
      <c r="AC154" s="150"/>
      <c r="AD154" s="148">
        <f>AD156</f>
        <v>0</v>
      </c>
      <c r="AE154" s="149"/>
      <c r="AF154" s="149"/>
      <c r="AG154" s="150"/>
      <c r="AH154" s="166">
        <f>AH156</f>
        <v>0</v>
      </c>
      <c r="AI154" s="167"/>
      <c r="AJ154" s="167"/>
      <c r="AK154" s="168"/>
      <c r="AL154" s="166">
        <f>AL156</f>
        <v>0</v>
      </c>
      <c r="AM154" s="167"/>
      <c r="AN154" s="167"/>
      <c r="AO154" s="168"/>
      <c r="AP154" s="166">
        <f>AP156</f>
        <v>0</v>
      </c>
      <c r="AQ154" s="167"/>
      <c r="AR154" s="167"/>
      <c r="AS154" s="168"/>
      <c r="AT154" s="91"/>
      <c r="AU154" s="91"/>
    </row>
    <row r="155" spans="1:47" ht="12.75" hidden="1" customHeight="1" x14ac:dyDescent="0.2">
      <c r="A155" s="182" t="s">
        <v>92</v>
      </c>
      <c r="B155" s="183"/>
      <c r="C155" s="183"/>
      <c r="D155" s="183"/>
      <c r="E155" s="183"/>
      <c r="F155" s="183"/>
      <c r="G155" s="183"/>
      <c r="H155" s="183"/>
      <c r="I155" s="184"/>
      <c r="J155" s="163"/>
      <c r="K155" s="164"/>
      <c r="L155" s="165"/>
      <c r="M155" s="163"/>
      <c r="N155" s="164"/>
      <c r="O155" s="165"/>
      <c r="P155" s="151">
        <f t="shared" si="3"/>
        <v>0</v>
      </c>
      <c r="Q155" s="152"/>
      <c r="R155" s="152"/>
      <c r="S155" s="152"/>
      <c r="T155" s="153"/>
      <c r="U155" s="151"/>
      <c r="V155" s="152"/>
      <c r="W155" s="152"/>
      <c r="X155" s="152"/>
      <c r="Y155" s="153"/>
      <c r="Z155" s="151"/>
      <c r="AA155" s="152"/>
      <c r="AB155" s="152"/>
      <c r="AC155" s="153"/>
      <c r="AD155" s="151"/>
      <c r="AE155" s="152"/>
      <c r="AF155" s="152"/>
      <c r="AG155" s="153"/>
      <c r="AH155" s="169"/>
      <c r="AI155" s="170"/>
      <c r="AJ155" s="170"/>
      <c r="AK155" s="171"/>
      <c r="AL155" s="169"/>
      <c r="AM155" s="170"/>
      <c r="AN155" s="170"/>
      <c r="AO155" s="171"/>
      <c r="AP155" s="169"/>
      <c r="AQ155" s="170"/>
      <c r="AR155" s="170"/>
      <c r="AS155" s="171"/>
      <c r="AT155" s="91"/>
      <c r="AU155" s="91"/>
    </row>
    <row r="156" spans="1:47" hidden="1" x14ac:dyDescent="0.2">
      <c r="A156" s="185" t="s">
        <v>93</v>
      </c>
      <c r="B156" s="186"/>
      <c r="C156" s="186"/>
      <c r="D156" s="186"/>
      <c r="E156" s="186"/>
      <c r="F156" s="186"/>
      <c r="G156" s="186"/>
      <c r="H156" s="186"/>
      <c r="I156" s="187"/>
      <c r="J156" s="160">
        <v>211</v>
      </c>
      <c r="K156" s="161"/>
      <c r="L156" s="162"/>
      <c r="M156" s="160">
        <v>110</v>
      </c>
      <c r="N156" s="161"/>
      <c r="O156" s="162"/>
      <c r="P156" s="148">
        <f t="shared" si="3"/>
        <v>0</v>
      </c>
      <c r="Q156" s="149"/>
      <c r="R156" s="149"/>
      <c r="S156" s="149"/>
      <c r="T156" s="150"/>
      <c r="U156" s="148">
        <f>SUM(U158:Y162)</f>
        <v>0</v>
      </c>
      <c r="V156" s="149"/>
      <c r="W156" s="149"/>
      <c r="X156" s="149"/>
      <c r="Y156" s="150"/>
      <c r="Z156" s="148">
        <f>SUM(Z158:AC162)</f>
        <v>0</v>
      </c>
      <c r="AA156" s="149"/>
      <c r="AB156" s="149"/>
      <c r="AC156" s="150"/>
      <c r="AD156" s="148">
        <f>SUM(AD158:AG162)</f>
        <v>0</v>
      </c>
      <c r="AE156" s="149"/>
      <c r="AF156" s="149"/>
      <c r="AG156" s="150"/>
      <c r="AH156" s="166">
        <f>SUM(AH158:AK162)</f>
        <v>0</v>
      </c>
      <c r="AI156" s="167"/>
      <c r="AJ156" s="167"/>
      <c r="AK156" s="168"/>
      <c r="AL156" s="166">
        <f>SUM(AL158:AO162)</f>
        <v>0</v>
      </c>
      <c r="AM156" s="167"/>
      <c r="AN156" s="167"/>
      <c r="AO156" s="168"/>
      <c r="AP156" s="166">
        <f>SUM(AP158:AS162)</f>
        <v>0</v>
      </c>
      <c r="AQ156" s="167"/>
      <c r="AR156" s="167"/>
      <c r="AS156" s="168"/>
      <c r="AT156" s="91"/>
      <c r="AU156" s="91"/>
    </row>
    <row r="157" spans="1:47" ht="25.5" hidden="1" customHeight="1" x14ac:dyDescent="0.2">
      <c r="A157" s="182" t="s">
        <v>94</v>
      </c>
      <c r="B157" s="183"/>
      <c r="C157" s="183"/>
      <c r="D157" s="183"/>
      <c r="E157" s="183"/>
      <c r="F157" s="183"/>
      <c r="G157" s="183"/>
      <c r="H157" s="183"/>
      <c r="I157" s="184"/>
      <c r="J157" s="163"/>
      <c r="K157" s="164"/>
      <c r="L157" s="165"/>
      <c r="M157" s="163"/>
      <c r="N157" s="164"/>
      <c r="O157" s="165"/>
      <c r="P157" s="151">
        <f t="shared" si="3"/>
        <v>0</v>
      </c>
      <c r="Q157" s="152"/>
      <c r="R157" s="152"/>
      <c r="S157" s="152"/>
      <c r="T157" s="153"/>
      <c r="U157" s="151"/>
      <c r="V157" s="152"/>
      <c r="W157" s="152"/>
      <c r="X157" s="152"/>
      <c r="Y157" s="153"/>
      <c r="Z157" s="151"/>
      <c r="AA157" s="152"/>
      <c r="AB157" s="152"/>
      <c r="AC157" s="153"/>
      <c r="AD157" s="151"/>
      <c r="AE157" s="152"/>
      <c r="AF157" s="152"/>
      <c r="AG157" s="153"/>
      <c r="AH157" s="169"/>
      <c r="AI157" s="170"/>
      <c r="AJ157" s="170"/>
      <c r="AK157" s="171"/>
      <c r="AL157" s="169"/>
      <c r="AM157" s="170"/>
      <c r="AN157" s="170"/>
      <c r="AO157" s="171"/>
      <c r="AP157" s="169"/>
      <c r="AQ157" s="170"/>
      <c r="AR157" s="170"/>
      <c r="AS157" s="171"/>
      <c r="AT157" s="91"/>
      <c r="AU157" s="91"/>
    </row>
    <row r="158" spans="1:47" hidden="1" x14ac:dyDescent="0.2">
      <c r="A158" s="185" t="s">
        <v>95</v>
      </c>
      <c r="B158" s="186"/>
      <c r="C158" s="186"/>
      <c r="D158" s="186"/>
      <c r="E158" s="186"/>
      <c r="F158" s="186"/>
      <c r="G158" s="186"/>
      <c r="H158" s="186"/>
      <c r="I158" s="187"/>
      <c r="J158" s="166"/>
      <c r="K158" s="167"/>
      <c r="L158" s="168"/>
      <c r="M158" s="160">
        <v>111</v>
      </c>
      <c r="N158" s="161"/>
      <c r="O158" s="162"/>
      <c r="P158" s="148">
        <f t="shared" si="3"/>
        <v>0</v>
      </c>
      <c r="Q158" s="149"/>
      <c r="R158" s="149"/>
      <c r="S158" s="149"/>
      <c r="T158" s="150"/>
      <c r="U158" s="154"/>
      <c r="V158" s="155"/>
      <c r="W158" s="155"/>
      <c r="X158" s="155"/>
      <c r="Y158" s="156"/>
      <c r="Z158" s="148"/>
      <c r="AA158" s="149"/>
      <c r="AB158" s="149"/>
      <c r="AC158" s="150"/>
      <c r="AD158" s="148"/>
      <c r="AE158" s="149"/>
      <c r="AF158" s="149"/>
      <c r="AG158" s="150"/>
      <c r="AH158" s="148"/>
      <c r="AI158" s="149"/>
      <c r="AJ158" s="149"/>
      <c r="AK158" s="150"/>
      <c r="AL158" s="166"/>
      <c r="AM158" s="167"/>
      <c r="AN158" s="167"/>
      <c r="AO158" s="168"/>
      <c r="AP158" s="166"/>
      <c r="AQ158" s="167"/>
      <c r="AR158" s="167"/>
      <c r="AS158" s="168"/>
      <c r="AT158" s="91"/>
      <c r="AU158" s="91"/>
    </row>
    <row r="159" spans="1:47" ht="12.75" hidden="1" customHeight="1" x14ac:dyDescent="0.2">
      <c r="A159" s="182" t="s">
        <v>96</v>
      </c>
      <c r="B159" s="183"/>
      <c r="C159" s="183"/>
      <c r="D159" s="183"/>
      <c r="E159" s="183"/>
      <c r="F159" s="183"/>
      <c r="G159" s="183"/>
      <c r="H159" s="183"/>
      <c r="I159" s="184"/>
      <c r="J159" s="169"/>
      <c r="K159" s="170"/>
      <c r="L159" s="171"/>
      <c r="M159" s="163"/>
      <c r="N159" s="164"/>
      <c r="O159" s="165"/>
      <c r="P159" s="151">
        <f t="shared" si="3"/>
        <v>0</v>
      </c>
      <c r="Q159" s="152"/>
      <c r="R159" s="152"/>
      <c r="S159" s="152"/>
      <c r="T159" s="153"/>
      <c r="U159" s="157"/>
      <c r="V159" s="158"/>
      <c r="W159" s="158"/>
      <c r="X159" s="158"/>
      <c r="Y159" s="159"/>
      <c r="Z159" s="151"/>
      <c r="AA159" s="152"/>
      <c r="AB159" s="152"/>
      <c r="AC159" s="153"/>
      <c r="AD159" s="151"/>
      <c r="AE159" s="152"/>
      <c r="AF159" s="152"/>
      <c r="AG159" s="153"/>
      <c r="AH159" s="151"/>
      <c r="AI159" s="152"/>
      <c r="AJ159" s="152"/>
      <c r="AK159" s="153"/>
      <c r="AL159" s="169"/>
      <c r="AM159" s="170"/>
      <c r="AN159" s="170"/>
      <c r="AO159" s="171"/>
      <c r="AP159" s="169"/>
      <c r="AQ159" s="170"/>
      <c r="AR159" s="170"/>
      <c r="AS159" s="171"/>
      <c r="AT159" s="91"/>
      <c r="AU159" s="91"/>
    </row>
    <row r="160" spans="1:47" ht="25.5" hidden="1" customHeight="1" x14ac:dyDescent="0.2">
      <c r="A160" s="144" t="s">
        <v>97</v>
      </c>
      <c r="B160" s="145"/>
      <c r="C160" s="145"/>
      <c r="D160" s="145"/>
      <c r="E160" s="145"/>
      <c r="F160" s="145"/>
      <c r="G160" s="145"/>
      <c r="H160" s="145"/>
      <c r="I160" s="146"/>
      <c r="J160" s="136"/>
      <c r="K160" s="137"/>
      <c r="L160" s="138"/>
      <c r="M160" s="139">
        <v>112</v>
      </c>
      <c r="N160" s="140"/>
      <c r="O160" s="141"/>
      <c r="P160" s="130">
        <f t="shared" si="3"/>
        <v>0</v>
      </c>
      <c r="Q160" s="131"/>
      <c r="R160" s="131"/>
      <c r="S160" s="131"/>
      <c r="T160" s="132"/>
      <c r="U160" s="130"/>
      <c r="V160" s="131"/>
      <c r="W160" s="131"/>
      <c r="X160" s="131"/>
      <c r="Y160" s="132"/>
      <c r="Z160" s="130"/>
      <c r="AA160" s="131"/>
      <c r="AB160" s="131"/>
      <c r="AC160" s="132"/>
      <c r="AD160" s="130"/>
      <c r="AE160" s="131"/>
      <c r="AF160" s="131"/>
      <c r="AG160" s="132"/>
      <c r="AH160" s="130"/>
      <c r="AI160" s="131"/>
      <c r="AJ160" s="131"/>
      <c r="AK160" s="132"/>
      <c r="AL160" s="130"/>
      <c r="AM160" s="131"/>
      <c r="AN160" s="131"/>
      <c r="AO160" s="132"/>
      <c r="AP160" s="130"/>
      <c r="AQ160" s="131"/>
      <c r="AR160" s="131"/>
      <c r="AS160" s="132"/>
      <c r="AT160" s="91"/>
      <c r="AU160" s="91"/>
    </row>
    <row r="161" spans="1:47" ht="51" hidden="1" customHeight="1" x14ac:dyDescent="0.2">
      <c r="A161" s="144" t="s">
        <v>98</v>
      </c>
      <c r="B161" s="145"/>
      <c r="C161" s="145"/>
      <c r="D161" s="145"/>
      <c r="E161" s="145"/>
      <c r="F161" s="145"/>
      <c r="G161" s="145"/>
      <c r="H161" s="145"/>
      <c r="I161" s="146"/>
      <c r="J161" s="136"/>
      <c r="K161" s="137"/>
      <c r="L161" s="138"/>
      <c r="M161" s="139">
        <v>113</v>
      </c>
      <c r="N161" s="140"/>
      <c r="O161" s="141"/>
      <c r="P161" s="130">
        <f t="shared" si="3"/>
        <v>0</v>
      </c>
      <c r="Q161" s="131"/>
      <c r="R161" s="131"/>
      <c r="S161" s="131"/>
      <c r="T161" s="132"/>
      <c r="U161" s="130"/>
      <c r="V161" s="131"/>
      <c r="W161" s="131"/>
      <c r="X161" s="131"/>
      <c r="Y161" s="132"/>
      <c r="Z161" s="130"/>
      <c r="AA161" s="131"/>
      <c r="AB161" s="131"/>
      <c r="AC161" s="132"/>
      <c r="AD161" s="130"/>
      <c r="AE161" s="131"/>
      <c r="AF161" s="131"/>
      <c r="AG161" s="132"/>
      <c r="AH161" s="130"/>
      <c r="AI161" s="131"/>
      <c r="AJ161" s="131"/>
      <c r="AK161" s="132"/>
      <c r="AL161" s="130"/>
      <c r="AM161" s="131"/>
      <c r="AN161" s="131"/>
      <c r="AO161" s="132"/>
      <c r="AP161" s="130"/>
      <c r="AQ161" s="131"/>
      <c r="AR161" s="131"/>
      <c r="AS161" s="132"/>
      <c r="AT161" s="91"/>
      <c r="AU161" s="91"/>
    </row>
    <row r="162" spans="1:47" ht="51" hidden="1" customHeight="1" x14ac:dyDescent="0.2">
      <c r="A162" s="144" t="s">
        <v>99</v>
      </c>
      <c r="B162" s="145"/>
      <c r="C162" s="145"/>
      <c r="D162" s="145"/>
      <c r="E162" s="145"/>
      <c r="F162" s="145"/>
      <c r="G162" s="145"/>
      <c r="H162" s="145"/>
      <c r="I162" s="146"/>
      <c r="J162" s="136"/>
      <c r="K162" s="137"/>
      <c r="L162" s="138"/>
      <c r="M162" s="139">
        <v>119</v>
      </c>
      <c r="N162" s="140"/>
      <c r="O162" s="141"/>
      <c r="P162" s="130">
        <f t="shared" si="3"/>
        <v>0</v>
      </c>
      <c r="Q162" s="131"/>
      <c r="R162" s="131"/>
      <c r="S162" s="131"/>
      <c r="T162" s="132"/>
      <c r="U162" s="130"/>
      <c r="V162" s="131"/>
      <c r="W162" s="131"/>
      <c r="X162" s="131"/>
      <c r="Y162" s="132"/>
      <c r="Z162" s="130"/>
      <c r="AA162" s="131"/>
      <c r="AB162" s="131"/>
      <c r="AC162" s="132"/>
      <c r="AD162" s="130"/>
      <c r="AE162" s="131"/>
      <c r="AF162" s="131"/>
      <c r="AG162" s="132"/>
      <c r="AH162" s="130"/>
      <c r="AI162" s="131"/>
      <c r="AJ162" s="131"/>
      <c r="AK162" s="132"/>
      <c r="AL162" s="130"/>
      <c r="AM162" s="131"/>
      <c r="AN162" s="131"/>
      <c r="AO162" s="132"/>
      <c r="AP162" s="130"/>
      <c r="AQ162" s="131"/>
      <c r="AR162" s="131"/>
      <c r="AS162" s="132"/>
      <c r="AT162" s="91"/>
      <c r="AU162" s="91"/>
    </row>
    <row r="163" spans="1:47" ht="25.5" hidden="1" customHeight="1" x14ac:dyDescent="0.2">
      <c r="A163" s="144" t="s">
        <v>100</v>
      </c>
      <c r="B163" s="145"/>
      <c r="C163" s="145"/>
      <c r="D163" s="145"/>
      <c r="E163" s="145"/>
      <c r="F163" s="145"/>
      <c r="G163" s="145"/>
      <c r="H163" s="145"/>
      <c r="I163" s="146"/>
      <c r="J163" s="139">
        <v>220</v>
      </c>
      <c r="K163" s="140"/>
      <c r="L163" s="141"/>
      <c r="M163" s="139">
        <v>300</v>
      </c>
      <c r="N163" s="140"/>
      <c r="O163" s="141"/>
      <c r="P163" s="130">
        <f t="shared" si="3"/>
        <v>0</v>
      </c>
      <c r="Q163" s="131"/>
      <c r="R163" s="131"/>
      <c r="S163" s="131"/>
      <c r="T163" s="132"/>
      <c r="U163" s="130">
        <f>SUM(U164:Y167)</f>
        <v>0</v>
      </c>
      <c r="V163" s="131"/>
      <c r="W163" s="131"/>
      <c r="X163" s="131"/>
      <c r="Y163" s="132"/>
      <c r="Z163" s="130">
        <f>SUM(Z164:AC167)</f>
        <v>0</v>
      </c>
      <c r="AA163" s="131"/>
      <c r="AB163" s="131"/>
      <c r="AC163" s="132"/>
      <c r="AD163" s="130">
        <f>SUM(AD164:AG167)</f>
        <v>0</v>
      </c>
      <c r="AE163" s="131"/>
      <c r="AF163" s="131"/>
      <c r="AG163" s="132"/>
      <c r="AH163" s="136">
        <f>SUM(AH164:AK167)</f>
        <v>0</v>
      </c>
      <c r="AI163" s="137"/>
      <c r="AJ163" s="137"/>
      <c r="AK163" s="138"/>
      <c r="AL163" s="136">
        <f>SUM(AL164:AO167)</f>
        <v>0</v>
      </c>
      <c r="AM163" s="137"/>
      <c r="AN163" s="137"/>
      <c r="AO163" s="138"/>
      <c r="AP163" s="136">
        <f>SUM(AP164:AS167)</f>
        <v>0</v>
      </c>
      <c r="AQ163" s="137"/>
      <c r="AR163" s="137"/>
      <c r="AS163" s="138"/>
      <c r="AT163" s="91"/>
      <c r="AU163" s="91"/>
    </row>
    <row r="164" spans="1:47" hidden="1" x14ac:dyDescent="0.2">
      <c r="A164" s="185" t="s">
        <v>101</v>
      </c>
      <c r="B164" s="186"/>
      <c r="C164" s="186"/>
      <c r="D164" s="186"/>
      <c r="E164" s="186"/>
      <c r="F164" s="186"/>
      <c r="G164" s="186"/>
      <c r="H164" s="186"/>
      <c r="I164" s="187"/>
      <c r="J164" s="166"/>
      <c r="K164" s="167"/>
      <c r="L164" s="168"/>
      <c r="M164" s="160">
        <v>321</v>
      </c>
      <c r="N164" s="161"/>
      <c r="O164" s="162"/>
      <c r="P164" s="148">
        <f t="shared" si="3"/>
        <v>0</v>
      </c>
      <c r="Q164" s="149"/>
      <c r="R164" s="149"/>
      <c r="S164" s="149"/>
      <c r="T164" s="150"/>
      <c r="U164" s="154"/>
      <c r="V164" s="155"/>
      <c r="W164" s="155"/>
      <c r="X164" s="155"/>
      <c r="Y164" s="156"/>
      <c r="Z164" s="148"/>
      <c r="AA164" s="149"/>
      <c r="AB164" s="149"/>
      <c r="AC164" s="150"/>
      <c r="AD164" s="148"/>
      <c r="AE164" s="149"/>
      <c r="AF164" s="149"/>
      <c r="AG164" s="150"/>
      <c r="AH164" s="148"/>
      <c r="AI164" s="149"/>
      <c r="AJ164" s="149"/>
      <c r="AK164" s="150"/>
      <c r="AL164" s="166"/>
      <c r="AM164" s="167"/>
      <c r="AN164" s="167"/>
      <c r="AO164" s="168"/>
      <c r="AP164" s="166"/>
      <c r="AQ164" s="167"/>
      <c r="AR164" s="167"/>
      <c r="AS164" s="168"/>
      <c r="AT164" s="91"/>
      <c r="AU164" s="91"/>
    </row>
    <row r="165" spans="1:47" ht="38.25" hidden="1" customHeight="1" x14ac:dyDescent="0.2">
      <c r="A165" s="182" t="s">
        <v>102</v>
      </c>
      <c r="B165" s="183"/>
      <c r="C165" s="183"/>
      <c r="D165" s="183"/>
      <c r="E165" s="183"/>
      <c r="F165" s="183"/>
      <c r="G165" s="183"/>
      <c r="H165" s="183"/>
      <c r="I165" s="184"/>
      <c r="J165" s="169"/>
      <c r="K165" s="170"/>
      <c r="L165" s="171"/>
      <c r="M165" s="163"/>
      <c r="N165" s="164"/>
      <c r="O165" s="165"/>
      <c r="P165" s="151">
        <f t="shared" si="3"/>
        <v>0</v>
      </c>
      <c r="Q165" s="152"/>
      <c r="R165" s="152"/>
      <c r="S165" s="152"/>
      <c r="T165" s="153"/>
      <c r="U165" s="157"/>
      <c r="V165" s="158"/>
      <c r="W165" s="158"/>
      <c r="X165" s="158"/>
      <c r="Y165" s="159"/>
      <c r="Z165" s="151"/>
      <c r="AA165" s="152"/>
      <c r="AB165" s="152"/>
      <c r="AC165" s="153"/>
      <c r="AD165" s="151"/>
      <c r="AE165" s="152"/>
      <c r="AF165" s="152"/>
      <c r="AG165" s="153"/>
      <c r="AH165" s="151"/>
      <c r="AI165" s="152"/>
      <c r="AJ165" s="152"/>
      <c r="AK165" s="153"/>
      <c r="AL165" s="169"/>
      <c r="AM165" s="170"/>
      <c r="AN165" s="170"/>
      <c r="AO165" s="171"/>
      <c r="AP165" s="169"/>
      <c r="AQ165" s="170"/>
      <c r="AR165" s="170"/>
      <c r="AS165" s="171"/>
      <c r="AT165" s="91"/>
      <c r="AU165" s="91"/>
    </row>
    <row r="166" spans="1:47" hidden="1" x14ac:dyDescent="0.2">
      <c r="A166" s="144" t="s">
        <v>103</v>
      </c>
      <c r="B166" s="145"/>
      <c r="C166" s="145"/>
      <c r="D166" s="145"/>
      <c r="E166" s="145"/>
      <c r="F166" s="145"/>
      <c r="G166" s="145"/>
      <c r="H166" s="145"/>
      <c r="I166" s="146"/>
      <c r="J166" s="136"/>
      <c r="K166" s="137"/>
      <c r="L166" s="138"/>
      <c r="M166" s="139">
        <v>340</v>
      </c>
      <c r="N166" s="140"/>
      <c r="O166" s="141"/>
      <c r="P166" s="130">
        <f t="shared" si="3"/>
        <v>0</v>
      </c>
      <c r="Q166" s="131"/>
      <c r="R166" s="131"/>
      <c r="S166" s="131"/>
      <c r="T166" s="132"/>
      <c r="U166" s="188"/>
      <c r="V166" s="189"/>
      <c r="W166" s="189"/>
      <c r="X166" s="189"/>
      <c r="Y166" s="190"/>
      <c r="Z166" s="130"/>
      <c r="AA166" s="131"/>
      <c r="AB166" s="131"/>
      <c r="AC166" s="132"/>
      <c r="AD166" s="130"/>
      <c r="AE166" s="131"/>
      <c r="AF166" s="131"/>
      <c r="AG166" s="132"/>
      <c r="AH166" s="130"/>
      <c r="AI166" s="131"/>
      <c r="AJ166" s="131"/>
      <c r="AK166" s="132"/>
      <c r="AL166" s="136"/>
      <c r="AM166" s="137"/>
      <c r="AN166" s="137"/>
      <c r="AO166" s="138"/>
      <c r="AP166" s="136"/>
      <c r="AQ166" s="137"/>
      <c r="AR166" s="137"/>
      <c r="AS166" s="138"/>
      <c r="AT166" s="91"/>
      <c r="AU166" s="91"/>
    </row>
    <row r="167" spans="1:47" hidden="1" x14ac:dyDescent="0.2">
      <c r="A167" s="144" t="s">
        <v>104</v>
      </c>
      <c r="B167" s="145"/>
      <c r="C167" s="145"/>
      <c r="D167" s="145"/>
      <c r="E167" s="145"/>
      <c r="F167" s="145"/>
      <c r="G167" s="145"/>
      <c r="H167" s="145"/>
      <c r="I167" s="146"/>
      <c r="J167" s="136"/>
      <c r="K167" s="137"/>
      <c r="L167" s="138"/>
      <c r="M167" s="139">
        <v>350</v>
      </c>
      <c r="N167" s="140"/>
      <c r="O167" s="141"/>
      <c r="P167" s="130">
        <f t="shared" si="3"/>
        <v>0</v>
      </c>
      <c r="Q167" s="131"/>
      <c r="R167" s="131"/>
      <c r="S167" s="131"/>
      <c r="T167" s="132"/>
      <c r="U167" s="188"/>
      <c r="V167" s="189"/>
      <c r="W167" s="189"/>
      <c r="X167" s="189"/>
      <c r="Y167" s="190"/>
      <c r="Z167" s="130"/>
      <c r="AA167" s="131"/>
      <c r="AB167" s="131"/>
      <c r="AC167" s="132"/>
      <c r="AD167" s="130"/>
      <c r="AE167" s="131"/>
      <c r="AF167" s="131"/>
      <c r="AG167" s="132"/>
      <c r="AH167" s="130"/>
      <c r="AI167" s="131"/>
      <c r="AJ167" s="131"/>
      <c r="AK167" s="132"/>
      <c r="AL167" s="136"/>
      <c r="AM167" s="137"/>
      <c r="AN167" s="137"/>
      <c r="AO167" s="138"/>
      <c r="AP167" s="136"/>
      <c r="AQ167" s="137"/>
      <c r="AR167" s="137"/>
      <c r="AS167" s="138"/>
      <c r="AT167" s="91"/>
      <c r="AU167" s="91"/>
    </row>
    <row r="168" spans="1:47" hidden="1" x14ac:dyDescent="0.2">
      <c r="A168" s="144" t="s">
        <v>105</v>
      </c>
      <c r="B168" s="145"/>
      <c r="C168" s="145"/>
      <c r="D168" s="145"/>
      <c r="E168" s="145"/>
      <c r="F168" s="145"/>
      <c r="G168" s="145"/>
      <c r="H168" s="145"/>
      <c r="I168" s="146"/>
      <c r="J168" s="136"/>
      <c r="K168" s="137"/>
      <c r="L168" s="138"/>
      <c r="M168" s="139">
        <v>830</v>
      </c>
      <c r="N168" s="140"/>
      <c r="O168" s="141"/>
      <c r="P168" s="130">
        <f t="shared" si="3"/>
        <v>0</v>
      </c>
      <c r="Q168" s="131"/>
      <c r="R168" s="131"/>
      <c r="S168" s="131"/>
      <c r="T168" s="132"/>
      <c r="U168" s="130">
        <f>U169</f>
        <v>0</v>
      </c>
      <c r="V168" s="131"/>
      <c r="W168" s="131"/>
      <c r="X168" s="131"/>
      <c r="Y168" s="132"/>
      <c r="Z168" s="130">
        <f>Z169</f>
        <v>0</v>
      </c>
      <c r="AA168" s="131"/>
      <c r="AB168" s="131"/>
      <c r="AC168" s="132"/>
      <c r="AD168" s="130">
        <f>AD169</f>
        <v>0</v>
      </c>
      <c r="AE168" s="131"/>
      <c r="AF168" s="131"/>
      <c r="AG168" s="132"/>
      <c r="AH168" s="130">
        <f>AH169</f>
        <v>0</v>
      </c>
      <c r="AI168" s="131"/>
      <c r="AJ168" s="131"/>
      <c r="AK168" s="132"/>
      <c r="AL168" s="130">
        <f>AL169</f>
        <v>0</v>
      </c>
      <c r="AM168" s="131"/>
      <c r="AN168" s="131"/>
      <c r="AO168" s="132"/>
      <c r="AP168" s="130">
        <f>AP169</f>
        <v>0</v>
      </c>
      <c r="AQ168" s="131"/>
      <c r="AR168" s="131"/>
      <c r="AS168" s="132"/>
      <c r="AT168" s="91"/>
      <c r="AU168" s="91"/>
    </row>
    <row r="169" spans="1:47" hidden="1" x14ac:dyDescent="0.2">
      <c r="A169" s="185" t="s">
        <v>106</v>
      </c>
      <c r="B169" s="186"/>
      <c r="C169" s="186"/>
      <c r="D169" s="186"/>
      <c r="E169" s="186"/>
      <c r="F169" s="186"/>
      <c r="G169" s="186"/>
      <c r="H169" s="186"/>
      <c r="I169" s="187"/>
      <c r="J169" s="166"/>
      <c r="K169" s="167"/>
      <c r="L169" s="168"/>
      <c r="M169" s="160">
        <v>831</v>
      </c>
      <c r="N169" s="161"/>
      <c r="O169" s="162"/>
      <c r="P169" s="148">
        <f t="shared" si="3"/>
        <v>0</v>
      </c>
      <c r="Q169" s="149"/>
      <c r="R169" s="149"/>
      <c r="S169" s="149"/>
      <c r="T169" s="150"/>
      <c r="U169" s="154"/>
      <c r="V169" s="155"/>
      <c r="W169" s="155"/>
      <c r="X169" s="155"/>
      <c r="Y169" s="156"/>
      <c r="Z169" s="148"/>
      <c r="AA169" s="149"/>
      <c r="AB169" s="149"/>
      <c r="AC169" s="150"/>
      <c r="AD169" s="148"/>
      <c r="AE169" s="149"/>
      <c r="AF169" s="149"/>
      <c r="AG169" s="150"/>
      <c r="AH169" s="148"/>
      <c r="AI169" s="149"/>
      <c r="AJ169" s="149"/>
      <c r="AK169" s="150"/>
      <c r="AL169" s="166"/>
      <c r="AM169" s="167"/>
      <c r="AN169" s="167"/>
      <c r="AO169" s="168"/>
      <c r="AP169" s="166"/>
      <c r="AQ169" s="167"/>
      <c r="AR169" s="167"/>
      <c r="AS169" s="168"/>
      <c r="AT169" s="91"/>
      <c r="AU169" s="91"/>
    </row>
    <row r="170" spans="1:47" ht="114" hidden="1" customHeight="1" x14ac:dyDescent="0.2">
      <c r="A170" s="182" t="s">
        <v>107</v>
      </c>
      <c r="B170" s="183"/>
      <c r="C170" s="183"/>
      <c r="D170" s="183"/>
      <c r="E170" s="183"/>
      <c r="F170" s="183"/>
      <c r="G170" s="183"/>
      <c r="H170" s="183"/>
      <c r="I170" s="184"/>
      <c r="J170" s="169"/>
      <c r="K170" s="170"/>
      <c r="L170" s="171"/>
      <c r="M170" s="163"/>
      <c r="N170" s="164"/>
      <c r="O170" s="165"/>
      <c r="P170" s="151">
        <f t="shared" si="3"/>
        <v>0</v>
      </c>
      <c r="Q170" s="152"/>
      <c r="R170" s="152"/>
      <c r="S170" s="152"/>
      <c r="T170" s="153"/>
      <c r="U170" s="157"/>
      <c r="V170" s="158"/>
      <c r="W170" s="158"/>
      <c r="X170" s="158"/>
      <c r="Y170" s="159"/>
      <c r="Z170" s="151"/>
      <c r="AA170" s="152"/>
      <c r="AB170" s="152"/>
      <c r="AC170" s="153"/>
      <c r="AD170" s="151"/>
      <c r="AE170" s="152"/>
      <c r="AF170" s="152"/>
      <c r="AG170" s="153"/>
      <c r="AH170" s="151"/>
      <c r="AI170" s="152"/>
      <c r="AJ170" s="152"/>
      <c r="AK170" s="153"/>
      <c r="AL170" s="169"/>
      <c r="AM170" s="170"/>
      <c r="AN170" s="170"/>
      <c r="AO170" s="171"/>
      <c r="AP170" s="169"/>
      <c r="AQ170" s="170"/>
      <c r="AR170" s="170"/>
      <c r="AS170" s="171"/>
      <c r="AT170" s="91"/>
      <c r="AU170" s="91"/>
    </row>
    <row r="171" spans="1:47" ht="27" hidden="1" customHeight="1" x14ac:dyDescent="0.2">
      <c r="A171" s="144" t="s">
        <v>108</v>
      </c>
      <c r="B171" s="145"/>
      <c r="C171" s="145"/>
      <c r="D171" s="145"/>
      <c r="E171" s="145"/>
      <c r="F171" s="145"/>
      <c r="G171" s="145"/>
      <c r="H171" s="145"/>
      <c r="I171" s="146"/>
      <c r="J171" s="139">
        <v>230</v>
      </c>
      <c r="K171" s="140"/>
      <c r="L171" s="141"/>
      <c r="M171" s="139">
        <v>850</v>
      </c>
      <c r="N171" s="140"/>
      <c r="O171" s="141"/>
      <c r="P171" s="130">
        <f t="shared" si="3"/>
        <v>0</v>
      </c>
      <c r="Q171" s="131"/>
      <c r="R171" s="131"/>
      <c r="S171" s="131"/>
      <c r="T171" s="132"/>
      <c r="U171" s="130">
        <f>SUM(U172:Y175)</f>
        <v>0</v>
      </c>
      <c r="V171" s="131"/>
      <c r="W171" s="131"/>
      <c r="X171" s="131"/>
      <c r="Y171" s="132"/>
      <c r="Z171" s="130">
        <f>SUM(Z172:AC175)</f>
        <v>0</v>
      </c>
      <c r="AA171" s="131"/>
      <c r="AB171" s="131"/>
      <c r="AC171" s="132"/>
      <c r="AD171" s="130">
        <f>SUM(AD172:AG175)</f>
        <v>0</v>
      </c>
      <c r="AE171" s="131"/>
      <c r="AF171" s="131"/>
      <c r="AG171" s="132"/>
      <c r="AH171" s="136">
        <f>SUM(AH172:AK175)</f>
        <v>0</v>
      </c>
      <c r="AI171" s="137"/>
      <c r="AJ171" s="137"/>
      <c r="AK171" s="138"/>
      <c r="AL171" s="136">
        <f>SUM(AL172:AO175)</f>
        <v>0</v>
      </c>
      <c r="AM171" s="137"/>
      <c r="AN171" s="137"/>
      <c r="AO171" s="138"/>
      <c r="AP171" s="136">
        <f>SUM(AP172:AS175)</f>
        <v>0</v>
      </c>
      <c r="AQ171" s="137"/>
      <c r="AR171" s="137"/>
      <c r="AS171" s="138"/>
      <c r="AT171" s="91"/>
      <c r="AU171" s="91"/>
    </row>
    <row r="172" spans="1:47" hidden="1" x14ac:dyDescent="0.2">
      <c r="A172" s="185" t="s">
        <v>106</v>
      </c>
      <c r="B172" s="186"/>
      <c r="C172" s="186"/>
      <c r="D172" s="186"/>
      <c r="E172" s="186"/>
      <c r="F172" s="186"/>
      <c r="G172" s="186"/>
      <c r="H172" s="186"/>
      <c r="I172" s="187"/>
      <c r="J172" s="166"/>
      <c r="K172" s="167"/>
      <c r="L172" s="168"/>
      <c r="M172" s="160">
        <v>851</v>
      </c>
      <c r="N172" s="161"/>
      <c r="O172" s="162"/>
      <c r="P172" s="148">
        <f t="shared" si="3"/>
        <v>0</v>
      </c>
      <c r="Q172" s="149"/>
      <c r="R172" s="149"/>
      <c r="S172" s="149"/>
      <c r="T172" s="150"/>
      <c r="U172" s="154"/>
      <c r="V172" s="155"/>
      <c r="W172" s="155"/>
      <c r="X172" s="155"/>
      <c r="Y172" s="156"/>
      <c r="Z172" s="148"/>
      <c r="AA172" s="149"/>
      <c r="AB172" s="149"/>
      <c r="AC172" s="150"/>
      <c r="AD172" s="148"/>
      <c r="AE172" s="149"/>
      <c r="AF172" s="149"/>
      <c r="AG172" s="150"/>
      <c r="AH172" s="148"/>
      <c r="AI172" s="149"/>
      <c r="AJ172" s="149"/>
      <c r="AK172" s="150"/>
      <c r="AL172" s="166"/>
      <c r="AM172" s="167"/>
      <c r="AN172" s="167"/>
      <c r="AO172" s="168"/>
      <c r="AP172" s="166"/>
      <c r="AQ172" s="167"/>
      <c r="AR172" s="167"/>
      <c r="AS172" s="168"/>
      <c r="AT172" s="91"/>
      <c r="AU172" s="91"/>
    </row>
    <row r="173" spans="1:47" ht="25.5" hidden="1" customHeight="1" x14ac:dyDescent="0.2">
      <c r="A173" s="182" t="s">
        <v>109</v>
      </c>
      <c r="B173" s="183"/>
      <c r="C173" s="183"/>
      <c r="D173" s="183"/>
      <c r="E173" s="183"/>
      <c r="F173" s="183"/>
      <c r="G173" s="183"/>
      <c r="H173" s="183"/>
      <c r="I173" s="184"/>
      <c r="J173" s="169"/>
      <c r="K173" s="170"/>
      <c r="L173" s="171"/>
      <c r="M173" s="163"/>
      <c r="N173" s="164"/>
      <c r="O173" s="165"/>
      <c r="P173" s="151">
        <f t="shared" si="3"/>
        <v>0</v>
      </c>
      <c r="Q173" s="152"/>
      <c r="R173" s="152"/>
      <c r="S173" s="152"/>
      <c r="T173" s="153"/>
      <c r="U173" s="157"/>
      <c r="V173" s="158"/>
      <c r="W173" s="158"/>
      <c r="X173" s="158"/>
      <c r="Y173" s="159"/>
      <c r="Z173" s="151"/>
      <c r="AA173" s="152"/>
      <c r="AB173" s="152"/>
      <c r="AC173" s="153"/>
      <c r="AD173" s="151"/>
      <c r="AE173" s="152"/>
      <c r="AF173" s="152"/>
      <c r="AG173" s="153"/>
      <c r="AH173" s="151"/>
      <c r="AI173" s="152"/>
      <c r="AJ173" s="152"/>
      <c r="AK173" s="153"/>
      <c r="AL173" s="169"/>
      <c r="AM173" s="170"/>
      <c r="AN173" s="170"/>
      <c r="AO173" s="171"/>
      <c r="AP173" s="169"/>
      <c r="AQ173" s="170"/>
      <c r="AR173" s="170"/>
      <c r="AS173" s="171"/>
      <c r="AT173" s="91"/>
      <c r="AU173" s="91"/>
    </row>
    <row r="174" spans="1:47" hidden="1" x14ac:dyDescent="0.2">
      <c r="A174" s="144" t="s">
        <v>110</v>
      </c>
      <c r="B174" s="145"/>
      <c r="C174" s="145"/>
      <c r="D174" s="145"/>
      <c r="E174" s="145"/>
      <c r="F174" s="145"/>
      <c r="G174" s="145"/>
      <c r="H174" s="145"/>
      <c r="I174" s="146"/>
      <c r="J174" s="136"/>
      <c r="K174" s="137"/>
      <c r="L174" s="138"/>
      <c r="M174" s="139">
        <v>852</v>
      </c>
      <c r="N174" s="140"/>
      <c r="O174" s="141"/>
      <c r="P174" s="130">
        <f t="shared" si="3"/>
        <v>0</v>
      </c>
      <c r="Q174" s="131"/>
      <c r="R174" s="131"/>
      <c r="S174" s="131"/>
      <c r="T174" s="132"/>
      <c r="U174" s="188"/>
      <c r="V174" s="189"/>
      <c r="W174" s="189"/>
      <c r="X174" s="189"/>
      <c r="Y174" s="190"/>
      <c r="Z174" s="130"/>
      <c r="AA174" s="131"/>
      <c r="AB174" s="131"/>
      <c r="AC174" s="132"/>
      <c r="AD174" s="130"/>
      <c r="AE174" s="131"/>
      <c r="AF174" s="131"/>
      <c r="AG174" s="132"/>
      <c r="AH174" s="130"/>
      <c r="AI174" s="131"/>
      <c r="AJ174" s="131"/>
      <c r="AK174" s="132"/>
      <c r="AL174" s="136"/>
      <c r="AM174" s="137"/>
      <c r="AN174" s="137"/>
      <c r="AO174" s="138"/>
      <c r="AP174" s="136"/>
      <c r="AQ174" s="137"/>
      <c r="AR174" s="137"/>
      <c r="AS174" s="138"/>
      <c r="AT174" s="91"/>
      <c r="AU174" s="91"/>
    </row>
    <row r="175" spans="1:47" ht="12.75" hidden="1" customHeight="1" x14ac:dyDescent="0.2">
      <c r="A175" s="144" t="s">
        <v>111</v>
      </c>
      <c r="B175" s="145"/>
      <c r="C175" s="145"/>
      <c r="D175" s="145"/>
      <c r="E175" s="145"/>
      <c r="F175" s="145"/>
      <c r="G175" s="145"/>
      <c r="H175" s="145"/>
      <c r="I175" s="146"/>
      <c r="J175" s="136"/>
      <c r="K175" s="137"/>
      <c r="L175" s="138"/>
      <c r="M175" s="139">
        <v>853</v>
      </c>
      <c r="N175" s="140"/>
      <c r="O175" s="141"/>
      <c r="P175" s="130">
        <f t="shared" si="3"/>
        <v>0</v>
      </c>
      <c r="Q175" s="131"/>
      <c r="R175" s="131"/>
      <c r="S175" s="131"/>
      <c r="T175" s="132"/>
      <c r="U175" s="188"/>
      <c r="V175" s="189"/>
      <c r="W175" s="189"/>
      <c r="X175" s="189"/>
      <c r="Y175" s="190"/>
      <c r="Z175" s="130"/>
      <c r="AA175" s="131"/>
      <c r="AB175" s="131"/>
      <c r="AC175" s="132"/>
      <c r="AD175" s="130"/>
      <c r="AE175" s="131"/>
      <c r="AF175" s="131"/>
      <c r="AG175" s="132"/>
      <c r="AH175" s="130"/>
      <c r="AI175" s="131"/>
      <c r="AJ175" s="131"/>
      <c r="AK175" s="132"/>
      <c r="AL175" s="136"/>
      <c r="AM175" s="137"/>
      <c r="AN175" s="137"/>
      <c r="AO175" s="138"/>
      <c r="AP175" s="136"/>
      <c r="AQ175" s="137"/>
      <c r="AR175" s="137"/>
      <c r="AS175" s="138"/>
      <c r="AT175" s="91"/>
      <c r="AU175" s="91"/>
    </row>
    <row r="176" spans="1:47" ht="25.5" hidden="1" customHeight="1" x14ac:dyDescent="0.2">
      <c r="A176" s="144" t="s">
        <v>112</v>
      </c>
      <c r="B176" s="145"/>
      <c r="C176" s="145"/>
      <c r="D176" s="145"/>
      <c r="E176" s="145"/>
      <c r="F176" s="145"/>
      <c r="G176" s="145"/>
      <c r="H176" s="145"/>
      <c r="I176" s="146"/>
      <c r="J176" s="139">
        <v>260</v>
      </c>
      <c r="K176" s="140"/>
      <c r="L176" s="141"/>
      <c r="M176" s="136" t="s">
        <v>43</v>
      </c>
      <c r="N176" s="137"/>
      <c r="O176" s="138"/>
      <c r="P176" s="130">
        <f t="shared" si="3"/>
        <v>0</v>
      </c>
      <c r="Q176" s="131"/>
      <c r="R176" s="131"/>
      <c r="S176" s="131"/>
      <c r="T176" s="132"/>
      <c r="U176" s="130">
        <f>U177</f>
        <v>0</v>
      </c>
      <c r="V176" s="131"/>
      <c r="W176" s="131"/>
      <c r="X176" s="131"/>
      <c r="Y176" s="132"/>
      <c r="Z176" s="130">
        <f>Z177</f>
        <v>0</v>
      </c>
      <c r="AA176" s="131"/>
      <c r="AB176" s="131"/>
      <c r="AC176" s="132"/>
      <c r="AD176" s="130">
        <f>AD177</f>
        <v>0</v>
      </c>
      <c r="AE176" s="131"/>
      <c r="AF176" s="131"/>
      <c r="AG176" s="132"/>
      <c r="AH176" s="136">
        <f>AH177</f>
        <v>0</v>
      </c>
      <c r="AI176" s="137"/>
      <c r="AJ176" s="137"/>
      <c r="AK176" s="138"/>
      <c r="AL176" s="136">
        <f>AL177</f>
        <v>0</v>
      </c>
      <c r="AM176" s="137"/>
      <c r="AN176" s="137"/>
      <c r="AO176" s="138"/>
      <c r="AP176" s="136">
        <f>AP177</f>
        <v>0</v>
      </c>
      <c r="AQ176" s="137"/>
      <c r="AR176" s="137"/>
      <c r="AS176" s="138"/>
      <c r="AT176" s="91"/>
      <c r="AU176" s="91"/>
    </row>
    <row r="177" spans="1:47" hidden="1" x14ac:dyDescent="0.2">
      <c r="A177" s="185" t="s">
        <v>106</v>
      </c>
      <c r="B177" s="186"/>
      <c r="C177" s="186"/>
      <c r="D177" s="186"/>
      <c r="E177" s="186"/>
      <c r="F177" s="186"/>
      <c r="G177" s="186"/>
      <c r="H177" s="186"/>
      <c r="I177" s="187"/>
      <c r="J177" s="166"/>
      <c r="K177" s="167"/>
      <c r="L177" s="168"/>
      <c r="M177" s="160">
        <v>244</v>
      </c>
      <c r="N177" s="161"/>
      <c r="O177" s="162"/>
      <c r="P177" s="148">
        <f t="shared" si="3"/>
        <v>0</v>
      </c>
      <c r="Q177" s="149"/>
      <c r="R177" s="149"/>
      <c r="S177" s="149"/>
      <c r="T177" s="150"/>
      <c r="U177" s="154"/>
      <c r="V177" s="155"/>
      <c r="W177" s="155"/>
      <c r="X177" s="155"/>
      <c r="Y177" s="156"/>
      <c r="Z177" s="148"/>
      <c r="AA177" s="149"/>
      <c r="AB177" s="149"/>
      <c r="AC177" s="150"/>
      <c r="AD177" s="148"/>
      <c r="AE177" s="149"/>
      <c r="AF177" s="149"/>
      <c r="AG177" s="150"/>
      <c r="AH177" s="148"/>
      <c r="AI177" s="149"/>
      <c r="AJ177" s="149"/>
      <c r="AK177" s="150"/>
      <c r="AL177" s="166"/>
      <c r="AM177" s="167"/>
      <c r="AN177" s="167"/>
      <c r="AO177" s="168"/>
      <c r="AP177" s="166"/>
      <c r="AQ177" s="167"/>
      <c r="AR177" s="167"/>
      <c r="AS177" s="168"/>
      <c r="AT177" s="91"/>
      <c r="AU177" s="91"/>
    </row>
    <row r="178" spans="1:47" ht="38.25" hidden="1" customHeight="1" x14ac:dyDescent="0.2">
      <c r="A178" s="182" t="s">
        <v>113</v>
      </c>
      <c r="B178" s="183"/>
      <c r="C178" s="183"/>
      <c r="D178" s="183"/>
      <c r="E178" s="183"/>
      <c r="F178" s="183"/>
      <c r="G178" s="183"/>
      <c r="H178" s="183"/>
      <c r="I178" s="184"/>
      <c r="J178" s="169"/>
      <c r="K178" s="170"/>
      <c r="L178" s="171"/>
      <c r="M178" s="163"/>
      <c r="N178" s="164"/>
      <c r="O178" s="165"/>
      <c r="P178" s="151">
        <f t="shared" si="3"/>
        <v>0</v>
      </c>
      <c r="Q178" s="152"/>
      <c r="R178" s="152"/>
      <c r="S178" s="152"/>
      <c r="T178" s="153"/>
      <c r="U178" s="157"/>
      <c r="V178" s="158"/>
      <c r="W178" s="158"/>
      <c r="X178" s="158"/>
      <c r="Y178" s="159"/>
      <c r="Z178" s="151"/>
      <c r="AA178" s="152"/>
      <c r="AB178" s="152"/>
      <c r="AC178" s="153"/>
      <c r="AD178" s="151"/>
      <c r="AE178" s="152"/>
      <c r="AF178" s="152"/>
      <c r="AG178" s="153"/>
      <c r="AH178" s="151"/>
      <c r="AI178" s="152"/>
      <c r="AJ178" s="152"/>
      <c r="AK178" s="153"/>
      <c r="AL178" s="169"/>
      <c r="AM178" s="170"/>
      <c r="AN178" s="170"/>
      <c r="AO178" s="171"/>
      <c r="AP178" s="169"/>
      <c r="AQ178" s="170"/>
      <c r="AR178" s="170"/>
      <c r="AS178" s="171"/>
      <c r="AT178" s="91"/>
      <c r="AU178" s="91"/>
    </row>
    <row r="179" spans="1:47" s="93" customFormat="1" hidden="1" x14ac:dyDescent="0.2">
      <c r="A179" s="178" t="s">
        <v>45</v>
      </c>
      <c r="B179" s="179"/>
      <c r="C179" s="179"/>
      <c r="D179" s="179"/>
      <c r="E179" s="179"/>
      <c r="F179" s="179"/>
      <c r="G179" s="179"/>
      <c r="H179" s="179"/>
      <c r="I179" s="180"/>
      <c r="J179" s="139">
        <v>500</v>
      </c>
      <c r="K179" s="140"/>
      <c r="L179" s="141"/>
      <c r="M179" s="136" t="s">
        <v>43</v>
      </c>
      <c r="N179" s="137"/>
      <c r="O179" s="138"/>
      <c r="P179" s="130">
        <f t="shared" si="3"/>
        <v>0</v>
      </c>
      <c r="Q179" s="131"/>
      <c r="R179" s="131"/>
      <c r="S179" s="131"/>
      <c r="T179" s="132"/>
      <c r="U179" s="255">
        <f>U131</f>
        <v>0</v>
      </c>
      <c r="V179" s="189"/>
      <c r="W179" s="189"/>
      <c r="X179" s="189"/>
      <c r="Y179" s="190"/>
      <c r="Z179" s="130">
        <f>Z131</f>
        <v>0</v>
      </c>
      <c r="AA179" s="131"/>
      <c r="AB179" s="131"/>
      <c r="AC179" s="132"/>
      <c r="AD179" s="130">
        <f>AD131</f>
        <v>0</v>
      </c>
      <c r="AE179" s="131"/>
      <c r="AF179" s="131"/>
      <c r="AG179" s="132"/>
      <c r="AH179" s="130">
        <f>AH131</f>
        <v>0</v>
      </c>
      <c r="AI179" s="131"/>
      <c r="AJ179" s="131"/>
      <c r="AK179" s="132"/>
      <c r="AL179" s="136">
        <f>AL131</f>
        <v>0</v>
      </c>
      <c r="AM179" s="137"/>
      <c r="AN179" s="137"/>
      <c r="AO179" s="138"/>
      <c r="AP179" s="136">
        <f>AP131</f>
        <v>0</v>
      </c>
      <c r="AQ179" s="137"/>
      <c r="AR179" s="137"/>
      <c r="AS179" s="138"/>
      <c r="AT179" s="92"/>
      <c r="AU179" s="92"/>
    </row>
    <row r="180" spans="1:47" hidden="1" x14ac:dyDescent="0.2">
      <c r="A180" s="178" t="s">
        <v>46</v>
      </c>
      <c r="B180" s="179"/>
      <c r="C180" s="179"/>
      <c r="D180" s="179"/>
      <c r="E180" s="179"/>
      <c r="F180" s="179"/>
      <c r="G180" s="179"/>
      <c r="H180" s="179"/>
      <c r="I180" s="180"/>
      <c r="J180" s="139">
        <v>600</v>
      </c>
      <c r="K180" s="140"/>
      <c r="L180" s="141"/>
      <c r="M180" s="136" t="s">
        <v>43</v>
      </c>
      <c r="N180" s="137"/>
      <c r="O180" s="138"/>
      <c r="P180" s="130">
        <f>SUM(U180:AS180)</f>
        <v>0</v>
      </c>
      <c r="Q180" s="131"/>
      <c r="R180" s="131"/>
      <c r="S180" s="131"/>
      <c r="T180" s="132"/>
      <c r="U180" s="130">
        <f>U179+U138-U153</f>
        <v>0</v>
      </c>
      <c r="V180" s="131"/>
      <c r="W180" s="131"/>
      <c r="X180" s="131"/>
      <c r="Y180" s="132"/>
      <c r="Z180" s="130">
        <f>Z179+Z138-Z153</f>
        <v>0</v>
      </c>
      <c r="AA180" s="131"/>
      <c r="AB180" s="131"/>
      <c r="AC180" s="132"/>
      <c r="AD180" s="130">
        <f>AD179+AD138-AD153</f>
        <v>0</v>
      </c>
      <c r="AE180" s="131"/>
      <c r="AF180" s="131"/>
      <c r="AG180" s="132"/>
      <c r="AH180" s="136">
        <f>AH179+AH138-AH153</f>
        <v>0</v>
      </c>
      <c r="AI180" s="137"/>
      <c r="AJ180" s="137"/>
      <c r="AK180" s="138"/>
      <c r="AL180" s="136">
        <f>AL179+AL138-AL153</f>
        <v>0</v>
      </c>
      <c r="AM180" s="137"/>
      <c r="AN180" s="137"/>
      <c r="AO180" s="138"/>
      <c r="AP180" s="136">
        <f>AP179+AP138-AP153</f>
        <v>0</v>
      </c>
      <c r="AQ180" s="137"/>
      <c r="AR180" s="137"/>
      <c r="AS180" s="138"/>
      <c r="AT180" s="91"/>
      <c r="AU180" s="91"/>
    </row>
    <row r="181" spans="1:47" ht="12.75" hidden="1" customHeight="1" x14ac:dyDescent="0.2">
      <c r="A181" s="220" t="s">
        <v>22</v>
      </c>
      <c r="B181" s="220"/>
      <c r="C181" s="220"/>
      <c r="D181" s="220"/>
      <c r="E181" s="220"/>
      <c r="F181" s="220"/>
      <c r="G181" s="220"/>
      <c r="H181" s="220"/>
      <c r="I181" s="220"/>
      <c r="J181" s="194" t="s">
        <v>34</v>
      </c>
      <c r="K181" s="194"/>
      <c r="L181" s="194"/>
      <c r="M181" s="194" t="s">
        <v>35</v>
      </c>
      <c r="N181" s="194"/>
      <c r="O181" s="194"/>
      <c r="P181" s="193" t="s">
        <v>73</v>
      </c>
      <c r="Q181" s="193"/>
      <c r="R181" s="193"/>
      <c r="S181" s="193"/>
      <c r="T181" s="193"/>
      <c r="U181" s="193"/>
      <c r="V181" s="193"/>
      <c r="W181" s="193"/>
      <c r="X181" s="193"/>
      <c r="Y181" s="193"/>
      <c r="Z181" s="193"/>
      <c r="AA181" s="193"/>
      <c r="AB181" s="193"/>
      <c r="AC181" s="193"/>
      <c r="AD181" s="193"/>
      <c r="AE181" s="193"/>
      <c r="AF181" s="193"/>
      <c r="AG181" s="193"/>
      <c r="AH181" s="193"/>
      <c r="AI181" s="193"/>
      <c r="AJ181" s="193"/>
      <c r="AK181" s="193"/>
      <c r="AL181" s="193"/>
      <c r="AM181" s="193"/>
      <c r="AN181" s="193"/>
      <c r="AO181" s="193"/>
      <c r="AP181" s="193"/>
      <c r="AQ181" s="193"/>
      <c r="AR181" s="193"/>
      <c r="AS181" s="193"/>
    </row>
    <row r="182" spans="1:47" ht="12.75" hidden="1" customHeight="1" x14ac:dyDescent="0.2">
      <c r="A182" s="220"/>
      <c r="B182" s="220"/>
      <c r="C182" s="220"/>
      <c r="D182" s="220"/>
      <c r="E182" s="220"/>
      <c r="F182" s="220"/>
      <c r="G182" s="220"/>
      <c r="H182" s="220"/>
      <c r="I182" s="220"/>
      <c r="J182" s="194"/>
      <c r="K182" s="194"/>
      <c r="L182" s="194"/>
      <c r="M182" s="194"/>
      <c r="N182" s="194"/>
      <c r="O182" s="194"/>
      <c r="P182" s="193" t="s">
        <v>36</v>
      </c>
      <c r="Q182" s="193"/>
      <c r="R182" s="193"/>
      <c r="S182" s="193"/>
      <c r="T182" s="193"/>
      <c r="U182" s="193" t="s">
        <v>27</v>
      </c>
      <c r="V182" s="193"/>
      <c r="W182" s="193"/>
      <c r="X182" s="193"/>
      <c r="Y182" s="193"/>
      <c r="Z182" s="193"/>
      <c r="AA182" s="193"/>
      <c r="AB182" s="193"/>
      <c r="AC182" s="193"/>
      <c r="AD182" s="193"/>
      <c r="AE182" s="193"/>
      <c r="AF182" s="193"/>
      <c r="AG182" s="193"/>
      <c r="AH182" s="193"/>
      <c r="AI182" s="193"/>
      <c r="AJ182" s="193"/>
      <c r="AK182" s="193"/>
      <c r="AL182" s="193"/>
      <c r="AM182" s="193"/>
      <c r="AN182" s="193"/>
      <c r="AO182" s="193"/>
      <c r="AP182" s="193"/>
      <c r="AQ182" s="193"/>
      <c r="AR182" s="193"/>
      <c r="AS182" s="193"/>
    </row>
    <row r="183" spans="1:47" ht="79.5" hidden="1" customHeight="1" x14ac:dyDescent="0.2">
      <c r="A183" s="220"/>
      <c r="B183" s="220"/>
      <c r="C183" s="220"/>
      <c r="D183" s="220"/>
      <c r="E183" s="220"/>
      <c r="F183" s="220"/>
      <c r="G183" s="220"/>
      <c r="H183" s="220"/>
      <c r="I183" s="220"/>
      <c r="J183" s="194"/>
      <c r="K183" s="194"/>
      <c r="L183" s="194"/>
      <c r="M183" s="194"/>
      <c r="N183" s="194"/>
      <c r="O183" s="194"/>
      <c r="P183" s="193"/>
      <c r="Q183" s="193"/>
      <c r="R183" s="193"/>
      <c r="S183" s="193"/>
      <c r="T183" s="193"/>
      <c r="U183" s="194" t="s">
        <v>115</v>
      </c>
      <c r="V183" s="194"/>
      <c r="W183" s="194"/>
      <c r="X183" s="194"/>
      <c r="Y183" s="194"/>
      <c r="Z183" s="194" t="s">
        <v>37</v>
      </c>
      <c r="AA183" s="194"/>
      <c r="AB183" s="194"/>
      <c r="AC183" s="194"/>
      <c r="AD183" s="194" t="s">
        <v>38</v>
      </c>
      <c r="AE183" s="194"/>
      <c r="AF183" s="194"/>
      <c r="AG183" s="194"/>
      <c r="AH183" s="194" t="s">
        <v>39</v>
      </c>
      <c r="AI183" s="194"/>
      <c r="AJ183" s="194"/>
      <c r="AK183" s="194"/>
      <c r="AL183" s="194" t="s">
        <v>40</v>
      </c>
      <c r="AM183" s="194"/>
      <c r="AN183" s="194"/>
      <c r="AO183" s="194"/>
      <c r="AP183" s="194"/>
      <c r="AQ183" s="194"/>
      <c r="AR183" s="194"/>
      <c r="AS183" s="194"/>
    </row>
    <row r="184" spans="1:47" ht="32.25" hidden="1" customHeight="1" x14ac:dyDescent="0.2">
      <c r="A184" s="220"/>
      <c r="B184" s="220"/>
      <c r="C184" s="220"/>
      <c r="D184" s="220"/>
      <c r="E184" s="220"/>
      <c r="F184" s="220"/>
      <c r="G184" s="220"/>
      <c r="H184" s="220"/>
      <c r="I184" s="220"/>
      <c r="J184" s="194"/>
      <c r="K184" s="194"/>
      <c r="L184" s="194"/>
      <c r="M184" s="194"/>
      <c r="N184" s="194"/>
      <c r="O184" s="194"/>
      <c r="P184" s="193"/>
      <c r="Q184" s="193"/>
      <c r="R184" s="193"/>
      <c r="S184" s="193"/>
      <c r="T184" s="193"/>
      <c r="U184" s="194"/>
      <c r="V184" s="194"/>
      <c r="W184" s="194"/>
      <c r="X184" s="194"/>
      <c r="Y184" s="194"/>
      <c r="Z184" s="194"/>
      <c r="AA184" s="194"/>
      <c r="AB184" s="194"/>
      <c r="AC184" s="194"/>
      <c r="AD184" s="194"/>
      <c r="AE184" s="194"/>
      <c r="AF184" s="194"/>
      <c r="AG184" s="194"/>
      <c r="AH184" s="194"/>
      <c r="AI184" s="194"/>
      <c r="AJ184" s="194"/>
      <c r="AK184" s="194"/>
      <c r="AL184" s="194" t="s">
        <v>36</v>
      </c>
      <c r="AM184" s="194"/>
      <c r="AN184" s="194"/>
      <c r="AO184" s="194"/>
      <c r="AP184" s="194" t="s">
        <v>41</v>
      </c>
      <c r="AQ184" s="194"/>
      <c r="AR184" s="194"/>
      <c r="AS184" s="194"/>
    </row>
    <row r="185" spans="1:47" ht="16.149999999999999" hidden="1" customHeight="1" x14ac:dyDescent="0.2">
      <c r="A185" s="221">
        <v>1</v>
      </c>
      <c r="B185" s="195"/>
      <c r="C185" s="195"/>
      <c r="D185" s="195"/>
      <c r="E185" s="195"/>
      <c r="F185" s="195"/>
      <c r="G185" s="195"/>
      <c r="H185" s="195"/>
      <c r="I185" s="196"/>
      <c r="J185" s="221">
        <v>2</v>
      </c>
      <c r="K185" s="195"/>
      <c r="L185" s="195"/>
      <c r="M185" s="195">
        <v>3</v>
      </c>
      <c r="N185" s="195"/>
      <c r="O185" s="195"/>
      <c r="P185" s="195">
        <v>4</v>
      </c>
      <c r="Q185" s="195"/>
      <c r="R185" s="195"/>
      <c r="S185" s="195"/>
      <c r="T185" s="195"/>
      <c r="U185" s="195">
        <v>5</v>
      </c>
      <c r="V185" s="195"/>
      <c r="W185" s="195"/>
      <c r="X185" s="195"/>
      <c r="Y185" s="196"/>
      <c r="Z185" s="221">
        <v>6</v>
      </c>
      <c r="AA185" s="195"/>
      <c r="AB185" s="195"/>
      <c r="AC185" s="196"/>
      <c r="AD185" s="221">
        <v>7</v>
      </c>
      <c r="AE185" s="195"/>
      <c r="AF185" s="195"/>
      <c r="AG185" s="196"/>
      <c r="AH185" s="221">
        <v>8</v>
      </c>
      <c r="AI185" s="195"/>
      <c r="AJ185" s="195"/>
      <c r="AK185" s="196"/>
      <c r="AL185" s="221">
        <v>9</v>
      </c>
      <c r="AM185" s="195"/>
      <c r="AN185" s="195"/>
      <c r="AO185" s="196"/>
      <c r="AP185" s="221">
        <v>10</v>
      </c>
      <c r="AQ185" s="195"/>
      <c r="AR185" s="195"/>
      <c r="AS185" s="196"/>
    </row>
    <row r="186" spans="1:47" s="79" customFormat="1" ht="16.149999999999999" hidden="1" customHeight="1" x14ac:dyDescent="0.2">
      <c r="A186" s="175">
        <v>2019</v>
      </c>
      <c r="B186" s="176"/>
      <c r="C186" s="176"/>
      <c r="D186" s="176"/>
      <c r="E186" s="176"/>
      <c r="F186" s="176"/>
      <c r="G186" s="176"/>
      <c r="H186" s="176"/>
      <c r="I186" s="176"/>
      <c r="J186" s="176"/>
      <c r="K186" s="176"/>
      <c r="L186" s="176"/>
      <c r="M186" s="176"/>
      <c r="N186" s="176"/>
      <c r="O186" s="176"/>
      <c r="P186" s="176"/>
      <c r="Q186" s="176"/>
      <c r="R186" s="176"/>
      <c r="S186" s="176"/>
      <c r="T186" s="176"/>
      <c r="U186" s="176"/>
      <c r="V186" s="176"/>
      <c r="W186" s="176"/>
      <c r="X186" s="176"/>
      <c r="Y186" s="176"/>
      <c r="Z186" s="176"/>
      <c r="AA186" s="176"/>
      <c r="AB186" s="176"/>
      <c r="AC186" s="176"/>
      <c r="AD186" s="176"/>
      <c r="AE186" s="176"/>
      <c r="AF186" s="176"/>
      <c r="AG186" s="176"/>
      <c r="AH186" s="176"/>
      <c r="AI186" s="176"/>
      <c r="AJ186" s="176"/>
      <c r="AK186" s="176"/>
      <c r="AL186" s="176"/>
      <c r="AM186" s="176"/>
      <c r="AN186" s="176"/>
      <c r="AO186" s="176"/>
      <c r="AP186" s="176"/>
      <c r="AQ186" s="176"/>
      <c r="AR186" s="176"/>
      <c r="AS186" s="177"/>
    </row>
    <row r="187" spans="1:47" hidden="1" x14ac:dyDescent="0.2">
      <c r="A187" s="178" t="s">
        <v>42</v>
      </c>
      <c r="B187" s="179"/>
      <c r="C187" s="179"/>
      <c r="D187" s="179"/>
      <c r="E187" s="179"/>
      <c r="F187" s="179"/>
      <c r="G187" s="179"/>
      <c r="H187" s="179"/>
      <c r="I187" s="180"/>
      <c r="J187" s="129">
        <v>100</v>
      </c>
      <c r="K187" s="129"/>
      <c r="L187" s="129"/>
      <c r="M187" s="181" t="s">
        <v>43</v>
      </c>
      <c r="N187" s="181"/>
      <c r="O187" s="181"/>
      <c r="P187" s="147">
        <f>P188+P190+P194+P195+P196+P197+P198</f>
        <v>0</v>
      </c>
      <c r="Q187" s="147"/>
      <c r="R187" s="147"/>
      <c r="S187" s="147"/>
      <c r="T187" s="147"/>
      <c r="U187" s="147">
        <f>U190</f>
        <v>0</v>
      </c>
      <c r="V187" s="147"/>
      <c r="W187" s="147"/>
      <c r="X187" s="147"/>
      <c r="Y187" s="147"/>
      <c r="Z187" s="147">
        <f>Z196</f>
        <v>0</v>
      </c>
      <c r="AA187" s="147"/>
      <c r="AB187" s="147"/>
      <c r="AC187" s="147"/>
      <c r="AD187" s="147">
        <f>AD196</f>
        <v>0</v>
      </c>
      <c r="AE187" s="147"/>
      <c r="AF187" s="147"/>
      <c r="AG187" s="147"/>
      <c r="AH187" s="123">
        <f>AH190</f>
        <v>0</v>
      </c>
      <c r="AI187" s="123"/>
      <c r="AJ187" s="123"/>
      <c r="AK187" s="123"/>
      <c r="AL187" s="123">
        <f>AL190+AL194+AL195+AL197</f>
        <v>0</v>
      </c>
      <c r="AM187" s="123"/>
      <c r="AN187" s="123"/>
      <c r="AO187" s="123"/>
      <c r="AP187" s="123">
        <f>AP190+AP197</f>
        <v>0</v>
      </c>
      <c r="AQ187" s="123"/>
      <c r="AR187" s="123"/>
      <c r="AS187" s="123"/>
      <c r="AT187" s="91"/>
      <c r="AU187" s="91"/>
    </row>
    <row r="188" spans="1:47" hidden="1" x14ac:dyDescent="0.2">
      <c r="A188" s="185" t="s">
        <v>77</v>
      </c>
      <c r="B188" s="186"/>
      <c r="C188" s="186"/>
      <c r="D188" s="186"/>
      <c r="E188" s="186"/>
      <c r="F188" s="186"/>
      <c r="G188" s="186"/>
      <c r="H188" s="186"/>
      <c r="I188" s="187"/>
      <c r="J188" s="129">
        <v>110</v>
      </c>
      <c r="K188" s="129"/>
      <c r="L188" s="129"/>
      <c r="M188" s="129">
        <v>120</v>
      </c>
      <c r="N188" s="129"/>
      <c r="O188" s="129"/>
      <c r="P188" s="147">
        <f>AL188</f>
        <v>0</v>
      </c>
      <c r="Q188" s="147"/>
      <c r="R188" s="147"/>
      <c r="S188" s="147"/>
      <c r="T188" s="147"/>
      <c r="U188" s="147" t="s">
        <v>43</v>
      </c>
      <c r="V188" s="147"/>
      <c r="W188" s="147"/>
      <c r="X188" s="147"/>
      <c r="Y188" s="147"/>
      <c r="Z188" s="147" t="s">
        <v>43</v>
      </c>
      <c r="AA188" s="147"/>
      <c r="AB188" s="147"/>
      <c r="AC188" s="147"/>
      <c r="AD188" s="147" t="s">
        <v>43</v>
      </c>
      <c r="AE188" s="147"/>
      <c r="AF188" s="147"/>
      <c r="AG188" s="147"/>
      <c r="AH188" s="123" t="s">
        <v>43</v>
      </c>
      <c r="AI188" s="123"/>
      <c r="AJ188" s="123"/>
      <c r="AK188" s="123"/>
      <c r="AL188" s="123"/>
      <c r="AM188" s="123"/>
      <c r="AN188" s="123"/>
      <c r="AO188" s="123"/>
      <c r="AP188" s="123" t="s">
        <v>43</v>
      </c>
      <c r="AQ188" s="123"/>
      <c r="AR188" s="123"/>
      <c r="AS188" s="123"/>
      <c r="AT188" s="91"/>
      <c r="AU188" s="91"/>
    </row>
    <row r="189" spans="1:47" ht="12.75" hidden="1" customHeight="1" x14ac:dyDescent="0.2">
      <c r="A189" s="182" t="s">
        <v>78</v>
      </c>
      <c r="B189" s="183"/>
      <c r="C189" s="183"/>
      <c r="D189" s="183"/>
      <c r="E189" s="183"/>
      <c r="F189" s="183"/>
      <c r="G189" s="183"/>
      <c r="H189" s="183"/>
      <c r="I189" s="184"/>
      <c r="J189" s="129"/>
      <c r="K189" s="129"/>
      <c r="L189" s="129"/>
      <c r="M189" s="129"/>
      <c r="N189" s="129"/>
      <c r="O189" s="129"/>
      <c r="P189" s="147"/>
      <c r="Q189" s="147"/>
      <c r="R189" s="147"/>
      <c r="S189" s="147"/>
      <c r="T189" s="147"/>
      <c r="U189" s="147"/>
      <c r="V189" s="147"/>
      <c r="W189" s="147"/>
      <c r="X189" s="147"/>
      <c r="Y189" s="147"/>
      <c r="Z189" s="147"/>
      <c r="AA189" s="147"/>
      <c r="AB189" s="147"/>
      <c r="AC189" s="147"/>
      <c r="AD189" s="147"/>
      <c r="AE189" s="147"/>
      <c r="AF189" s="147"/>
      <c r="AG189" s="147"/>
      <c r="AH189" s="123"/>
      <c r="AI189" s="123"/>
      <c r="AJ189" s="123"/>
      <c r="AK189" s="123"/>
      <c r="AL189" s="123"/>
      <c r="AM189" s="123"/>
      <c r="AN189" s="123"/>
      <c r="AO189" s="123"/>
      <c r="AP189" s="123"/>
      <c r="AQ189" s="123"/>
      <c r="AR189" s="123"/>
      <c r="AS189" s="123"/>
      <c r="AT189" s="91"/>
      <c r="AU189" s="91"/>
    </row>
    <row r="190" spans="1:47" ht="12.75" hidden="1" customHeight="1" x14ac:dyDescent="0.2">
      <c r="A190" s="144" t="s">
        <v>79</v>
      </c>
      <c r="B190" s="145"/>
      <c r="C190" s="145"/>
      <c r="D190" s="145"/>
      <c r="E190" s="145"/>
      <c r="F190" s="145"/>
      <c r="G190" s="145"/>
      <c r="H190" s="145"/>
      <c r="I190" s="146"/>
      <c r="J190" s="129">
        <v>120</v>
      </c>
      <c r="K190" s="129"/>
      <c r="L190" s="129"/>
      <c r="M190" s="129">
        <v>130</v>
      </c>
      <c r="N190" s="129"/>
      <c r="O190" s="129"/>
      <c r="P190" s="147">
        <f>P191+P193</f>
        <v>0</v>
      </c>
      <c r="Q190" s="147"/>
      <c r="R190" s="147"/>
      <c r="S190" s="147"/>
      <c r="T190" s="147"/>
      <c r="U190" s="147">
        <f>U191+U193</f>
        <v>0</v>
      </c>
      <c r="V190" s="147"/>
      <c r="W190" s="147"/>
      <c r="X190" s="147"/>
      <c r="Y190" s="147"/>
      <c r="Z190" s="147" t="s">
        <v>43</v>
      </c>
      <c r="AA190" s="147"/>
      <c r="AB190" s="147"/>
      <c r="AC190" s="147"/>
      <c r="AD190" s="147" t="s">
        <v>43</v>
      </c>
      <c r="AE190" s="147"/>
      <c r="AF190" s="147"/>
      <c r="AG190" s="147"/>
      <c r="AH190" s="123">
        <f>AH191+AH193</f>
        <v>0</v>
      </c>
      <c r="AI190" s="123"/>
      <c r="AJ190" s="123"/>
      <c r="AK190" s="123"/>
      <c r="AL190" s="123">
        <f>AL191+AL193</f>
        <v>0</v>
      </c>
      <c r="AM190" s="123"/>
      <c r="AN190" s="123"/>
      <c r="AO190" s="123"/>
      <c r="AP190" s="123">
        <f t="shared" ref="AP190" si="4">AP191+AP193</f>
        <v>0</v>
      </c>
      <c r="AQ190" s="123"/>
      <c r="AR190" s="123"/>
      <c r="AS190" s="123"/>
      <c r="AT190" s="91"/>
      <c r="AU190" s="91"/>
    </row>
    <row r="191" spans="1:47" hidden="1" x14ac:dyDescent="0.2">
      <c r="A191" s="185" t="s">
        <v>80</v>
      </c>
      <c r="B191" s="186"/>
      <c r="C191" s="186"/>
      <c r="D191" s="186"/>
      <c r="E191" s="186"/>
      <c r="F191" s="186"/>
      <c r="G191" s="186"/>
      <c r="H191" s="186"/>
      <c r="I191" s="187"/>
      <c r="J191" s="123"/>
      <c r="K191" s="123"/>
      <c r="L191" s="123"/>
      <c r="M191" s="129">
        <v>130</v>
      </c>
      <c r="N191" s="129"/>
      <c r="O191" s="129"/>
      <c r="P191" s="147">
        <f>U191+AH191+AL191+AP191</f>
        <v>0</v>
      </c>
      <c r="Q191" s="147"/>
      <c r="R191" s="147"/>
      <c r="S191" s="147"/>
      <c r="T191" s="147"/>
      <c r="U191" s="147"/>
      <c r="V191" s="147"/>
      <c r="W191" s="147"/>
      <c r="X191" s="147"/>
      <c r="Y191" s="147"/>
      <c r="Z191" s="147" t="s">
        <v>43</v>
      </c>
      <c r="AA191" s="147"/>
      <c r="AB191" s="147"/>
      <c r="AC191" s="147"/>
      <c r="AD191" s="147" t="s">
        <v>43</v>
      </c>
      <c r="AE191" s="147"/>
      <c r="AF191" s="147"/>
      <c r="AG191" s="147"/>
      <c r="AH191" s="147"/>
      <c r="AI191" s="147"/>
      <c r="AJ191" s="147"/>
      <c r="AK191" s="147"/>
      <c r="AL191" s="123"/>
      <c r="AM191" s="123"/>
      <c r="AN191" s="123"/>
      <c r="AO191" s="123"/>
      <c r="AP191" s="123"/>
      <c r="AQ191" s="123"/>
      <c r="AR191" s="123"/>
      <c r="AS191" s="123"/>
      <c r="AT191" s="91"/>
      <c r="AU191" s="91"/>
    </row>
    <row r="192" spans="1:47" ht="12.75" hidden="1" customHeight="1" x14ac:dyDescent="0.2">
      <c r="A192" s="182" t="s">
        <v>81</v>
      </c>
      <c r="B192" s="183"/>
      <c r="C192" s="183"/>
      <c r="D192" s="183"/>
      <c r="E192" s="183"/>
      <c r="F192" s="183"/>
      <c r="G192" s="183"/>
      <c r="H192" s="183"/>
      <c r="I192" s="184"/>
      <c r="J192" s="123"/>
      <c r="K192" s="123"/>
      <c r="L192" s="123"/>
      <c r="M192" s="129"/>
      <c r="N192" s="129"/>
      <c r="O192" s="129"/>
      <c r="P192" s="147"/>
      <c r="Q192" s="147"/>
      <c r="R192" s="147"/>
      <c r="S192" s="147"/>
      <c r="T192" s="147"/>
      <c r="U192" s="147"/>
      <c r="V192" s="147"/>
      <c r="W192" s="147"/>
      <c r="X192" s="147"/>
      <c r="Y192" s="147"/>
      <c r="Z192" s="147"/>
      <c r="AA192" s="147"/>
      <c r="AB192" s="147"/>
      <c r="AC192" s="147"/>
      <c r="AD192" s="147"/>
      <c r="AE192" s="147"/>
      <c r="AF192" s="147"/>
      <c r="AG192" s="147"/>
      <c r="AH192" s="147"/>
      <c r="AI192" s="147"/>
      <c r="AJ192" s="147"/>
      <c r="AK192" s="147"/>
      <c r="AL192" s="123"/>
      <c r="AM192" s="123"/>
      <c r="AN192" s="123"/>
      <c r="AO192" s="123"/>
      <c r="AP192" s="123"/>
      <c r="AQ192" s="123"/>
      <c r="AR192" s="123"/>
      <c r="AS192" s="123"/>
      <c r="AT192" s="91"/>
      <c r="AU192" s="91"/>
    </row>
    <row r="193" spans="1:47" ht="12.75" hidden="1" customHeight="1" x14ac:dyDescent="0.2">
      <c r="A193" s="144" t="s">
        <v>82</v>
      </c>
      <c r="B193" s="145"/>
      <c r="C193" s="145"/>
      <c r="D193" s="145"/>
      <c r="E193" s="145"/>
      <c r="F193" s="145"/>
      <c r="G193" s="145"/>
      <c r="H193" s="145"/>
      <c r="I193" s="146"/>
      <c r="J193" s="123"/>
      <c r="K193" s="123"/>
      <c r="L193" s="123"/>
      <c r="M193" s="129">
        <v>130</v>
      </c>
      <c r="N193" s="129"/>
      <c r="O193" s="129"/>
      <c r="P193" s="147">
        <f>U193+AH193+AL193+AP193</f>
        <v>0</v>
      </c>
      <c r="Q193" s="147"/>
      <c r="R193" s="147"/>
      <c r="S193" s="147"/>
      <c r="T193" s="147"/>
      <c r="U193" s="126"/>
      <c r="V193" s="126"/>
      <c r="W193" s="126"/>
      <c r="X193" s="126"/>
      <c r="Y193" s="126"/>
      <c r="Z193" s="147" t="s">
        <v>43</v>
      </c>
      <c r="AA193" s="147"/>
      <c r="AB193" s="147"/>
      <c r="AC193" s="147"/>
      <c r="AD193" s="147" t="s">
        <v>43</v>
      </c>
      <c r="AE193" s="147"/>
      <c r="AF193" s="147"/>
      <c r="AG193" s="147"/>
      <c r="AH193" s="147"/>
      <c r="AI193" s="147"/>
      <c r="AJ193" s="147"/>
      <c r="AK193" s="147"/>
      <c r="AL193" s="123"/>
      <c r="AM193" s="123"/>
      <c r="AN193" s="123"/>
      <c r="AO193" s="123"/>
      <c r="AP193" s="123"/>
      <c r="AQ193" s="123"/>
      <c r="AR193" s="123"/>
      <c r="AS193" s="123"/>
      <c r="AT193" s="91"/>
      <c r="AU193" s="91"/>
    </row>
    <row r="194" spans="1:47" ht="25.5" hidden="1" customHeight="1" x14ac:dyDescent="0.2">
      <c r="A194" s="144" t="s">
        <v>83</v>
      </c>
      <c r="B194" s="145"/>
      <c r="C194" s="145"/>
      <c r="D194" s="145"/>
      <c r="E194" s="145"/>
      <c r="F194" s="145"/>
      <c r="G194" s="145"/>
      <c r="H194" s="145"/>
      <c r="I194" s="146"/>
      <c r="J194" s="129">
        <v>130</v>
      </c>
      <c r="K194" s="129"/>
      <c r="L194" s="129"/>
      <c r="M194" s="129">
        <v>140</v>
      </c>
      <c r="N194" s="129"/>
      <c r="O194" s="129"/>
      <c r="P194" s="147">
        <f>AL194</f>
        <v>0</v>
      </c>
      <c r="Q194" s="147"/>
      <c r="R194" s="147"/>
      <c r="S194" s="147"/>
      <c r="T194" s="147"/>
      <c r="U194" s="147" t="s">
        <v>43</v>
      </c>
      <c r="V194" s="147"/>
      <c r="W194" s="147"/>
      <c r="X194" s="147"/>
      <c r="Y194" s="147"/>
      <c r="Z194" s="147" t="s">
        <v>43</v>
      </c>
      <c r="AA194" s="147"/>
      <c r="AB194" s="147"/>
      <c r="AC194" s="147"/>
      <c r="AD194" s="147" t="s">
        <v>43</v>
      </c>
      <c r="AE194" s="147"/>
      <c r="AF194" s="147"/>
      <c r="AG194" s="147"/>
      <c r="AH194" s="123" t="s">
        <v>43</v>
      </c>
      <c r="AI194" s="123"/>
      <c r="AJ194" s="123"/>
      <c r="AK194" s="123"/>
      <c r="AL194" s="123"/>
      <c r="AM194" s="123"/>
      <c r="AN194" s="123"/>
      <c r="AO194" s="123"/>
      <c r="AP194" s="123" t="s">
        <v>43</v>
      </c>
      <c r="AQ194" s="123"/>
      <c r="AR194" s="123"/>
      <c r="AS194" s="123"/>
      <c r="AT194" s="91"/>
      <c r="AU194" s="91"/>
    </row>
    <row r="195" spans="1:47" ht="51" hidden="1" customHeight="1" x14ac:dyDescent="0.2">
      <c r="A195" s="144" t="s">
        <v>84</v>
      </c>
      <c r="B195" s="145"/>
      <c r="C195" s="145"/>
      <c r="D195" s="145"/>
      <c r="E195" s="145"/>
      <c r="F195" s="145"/>
      <c r="G195" s="145"/>
      <c r="H195" s="145"/>
      <c r="I195" s="146"/>
      <c r="J195" s="129">
        <v>140</v>
      </c>
      <c r="K195" s="129"/>
      <c r="L195" s="129"/>
      <c r="M195" s="129">
        <v>150</v>
      </c>
      <c r="N195" s="129"/>
      <c r="O195" s="129"/>
      <c r="P195" s="147">
        <f>AL195</f>
        <v>0</v>
      </c>
      <c r="Q195" s="147"/>
      <c r="R195" s="147"/>
      <c r="S195" s="147"/>
      <c r="T195" s="147"/>
      <c r="U195" s="147" t="s">
        <v>43</v>
      </c>
      <c r="V195" s="147"/>
      <c r="W195" s="147"/>
      <c r="X195" s="147"/>
      <c r="Y195" s="147"/>
      <c r="Z195" s="147" t="s">
        <v>43</v>
      </c>
      <c r="AA195" s="147"/>
      <c r="AB195" s="147"/>
      <c r="AC195" s="147"/>
      <c r="AD195" s="147" t="s">
        <v>43</v>
      </c>
      <c r="AE195" s="147"/>
      <c r="AF195" s="147"/>
      <c r="AG195" s="147"/>
      <c r="AH195" s="123" t="s">
        <v>43</v>
      </c>
      <c r="AI195" s="123"/>
      <c r="AJ195" s="123"/>
      <c r="AK195" s="123"/>
      <c r="AL195" s="123"/>
      <c r="AM195" s="123"/>
      <c r="AN195" s="123"/>
      <c r="AO195" s="123"/>
      <c r="AP195" s="123" t="s">
        <v>43</v>
      </c>
      <c r="AQ195" s="123"/>
      <c r="AR195" s="123"/>
      <c r="AS195" s="123"/>
      <c r="AT195" s="91"/>
      <c r="AU195" s="91"/>
    </row>
    <row r="196" spans="1:47" hidden="1" x14ac:dyDescent="0.2">
      <c r="A196" s="144" t="s">
        <v>85</v>
      </c>
      <c r="B196" s="145"/>
      <c r="C196" s="145"/>
      <c r="D196" s="145"/>
      <c r="E196" s="145"/>
      <c r="F196" s="145"/>
      <c r="G196" s="145"/>
      <c r="H196" s="145"/>
      <c r="I196" s="146"/>
      <c r="J196" s="129">
        <v>150</v>
      </c>
      <c r="K196" s="129"/>
      <c r="L196" s="129"/>
      <c r="M196" s="139">
        <v>180</v>
      </c>
      <c r="N196" s="140"/>
      <c r="O196" s="141"/>
      <c r="P196" s="130">
        <f>AD196+Z196</f>
        <v>0</v>
      </c>
      <c r="Q196" s="131"/>
      <c r="R196" s="131"/>
      <c r="S196" s="131"/>
      <c r="T196" s="132"/>
      <c r="U196" s="130" t="s">
        <v>43</v>
      </c>
      <c r="V196" s="131"/>
      <c r="W196" s="131"/>
      <c r="X196" s="131"/>
      <c r="Y196" s="132"/>
      <c r="Z196" s="130"/>
      <c r="AA196" s="131"/>
      <c r="AB196" s="131"/>
      <c r="AC196" s="132"/>
      <c r="AD196" s="130"/>
      <c r="AE196" s="131"/>
      <c r="AF196" s="131"/>
      <c r="AG196" s="132"/>
      <c r="AH196" s="136" t="s">
        <v>43</v>
      </c>
      <c r="AI196" s="137"/>
      <c r="AJ196" s="137"/>
      <c r="AK196" s="138"/>
      <c r="AL196" s="136" t="s">
        <v>43</v>
      </c>
      <c r="AM196" s="137"/>
      <c r="AN196" s="137"/>
      <c r="AO196" s="138"/>
      <c r="AP196" s="136" t="s">
        <v>43</v>
      </c>
      <c r="AQ196" s="137"/>
      <c r="AR196" s="137"/>
      <c r="AS196" s="138"/>
      <c r="AT196" s="91"/>
      <c r="AU196" s="91"/>
    </row>
    <row r="197" spans="1:47" hidden="1" x14ac:dyDescent="0.2">
      <c r="A197" s="144" t="s">
        <v>86</v>
      </c>
      <c r="B197" s="145"/>
      <c r="C197" s="145"/>
      <c r="D197" s="145"/>
      <c r="E197" s="145"/>
      <c r="F197" s="145"/>
      <c r="G197" s="145"/>
      <c r="H197" s="145"/>
      <c r="I197" s="146"/>
      <c r="J197" s="129">
        <v>160</v>
      </c>
      <c r="K197" s="129"/>
      <c r="L197" s="129"/>
      <c r="M197" s="139">
        <v>180</v>
      </c>
      <c r="N197" s="140"/>
      <c r="O197" s="141"/>
      <c r="P197" s="130">
        <f>AL197+AP197</f>
        <v>0</v>
      </c>
      <c r="Q197" s="131"/>
      <c r="R197" s="131"/>
      <c r="S197" s="131"/>
      <c r="T197" s="132"/>
      <c r="U197" s="130" t="s">
        <v>43</v>
      </c>
      <c r="V197" s="131"/>
      <c r="W197" s="131"/>
      <c r="X197" s="131"/>
      <c r="Y197" s="132"/>
      <c r="Z197" s="130" t="s">
        <v>43</v>
      </c>
      <c r="AA197" s="131"/>
      <c r="AB197" s="131"/>
      <c r="AC197" s="132"/>
      <c r="AD197" s="130" t="s">
        <v>43</v>
      </c>
      <c r="AE197" s="131"/>
      <c r="AF197" s="131"/>
      <c r="AG197" s="132"/>
      <c r="AH197" s="136" t="s">
        <v>43</v>
      </c>
      <c r="AI197" s="137"/>
      <c r="AJ197" s="137"/>
      <c r="AK197" s="138"/>
      <c r="AL197" s="136"/>
      <c r="AM197" s="137"/>
      <c r="AN197" s="137"/>
      <c r="AO197" s="138"/>
      <c r="AP197" s="136"/>
      <c r="AQ197" s="137"/>
      <c r="AR197" s="137"/>
      <c r="AS197" s="138"/>
      <c r="AT197" s="91"/>
      <c r="AU197" s="91"/>
    </row>
    <row r="198" spans="1:47" hidden="1" x14ac:dyDescent="0.2">
      <c r="A198" s="144" t="s">
        <v>87</v>
      </c>
      <c r="B198" s="145"/>
      <c r="C198" s="145"/>
      <c r="D198" s="145"/>
      <c r="E198" s="145"/>
      <c r="F198" s="145"/>
      <c r="G198" s="145"/>
      <c r="H198" s="145"/>
      <c r="I198" s="146"/>
      <c r="J198" s="129">
        <v>180</v>
      </c>
      <c r="K198" s="129"/>
      <c r="L198" s="129"/>
      <c r="M198" s="136" t="s">
        <v>43</v>
      </c>
      <c r="N198" s="137"/>
      <c r="O198" s="138"/>
      <c r="P198" s="130">
        <f>P199+P201</f>
        <v>0</v>
      </c>
      <c r="Q198" s="131"/>
      <c r="R198" s="131"/>
      <c r="S198" s="131"/>
      <c r="T198" s="132"/>
      <c r="U198" s="130" t="s">
        <v>43</v>
      </c>
      <c r="V198" s="131"/>
      <c r="W198" s="131"/>
      <c r="X198" s="131"/>
      <c r="Y198" s="132"/>
      <c r="Z198" s="130" t="s">
        <v>43</v>
      </c>
      <c r="AA198" s="131"/>
      <c r="AB198" s="131"/>
      <c r="AC198" s="132"/>
      <c r="AD198" s="130" t="s">
        <v>43</v>
      </c>
      <c r="AE198" s="131"/>
      <c r="AF198" s="131"/>
      <c r="AG198" s="132"/>
      <c r="AH198" s="136" t="s">
        <v>43</v>
      </c>
      <c r="AI198" s="137"/>
      <c r="AJ198" s="137"/>
      <c r="AK198" s="138"/>
      <c r="AL198" s="136">
        <f>AL199+AL201</f>
        <v>0</v>
      </c>
      <c r="AM198" s="137"/>
      <c r="AN198" s="137"/>
      <c r="AO198" s="138"/>
      <c r="AP198" s="136" t="s">
        <v>43</v>
      </c>
      <c r="AQ198" s="137"/>
      <c r="AR198" s="137"/>
      <c r="AS198" s="138"/>
      <c r="AT198" s="91"/>
      <c r="AU198" s="91"/>
    </row>
    <row r="199" spans="1:47" hidden="1" x14ac:dyDescent="0.2">
      <c r="A199" s="185" t="s">
        <v>88</v>
      </c>
      <c r="B199" s="186"/>
      <c r="C199" s="186"/>
      <c r="D199" s="186"/>
      <c r="E199" s="186"/>
      <c r="F199" s="186"/>
      <c r="G199" s="186"/>
      <c r="H199" s="186"/>
      <c r="I199" s="187"/>
      <c r="J199" s="166"/>
      <c r="K199" s="167"/>
      <c r="L199" s="168"/>
      <c r="M199" s="160">
        <v>410</v>
      </c>
      <c r="N199" s="161"/>
      <c r="O199" s="162"/>
      <c r="P199" s="148">
        <f>AL199</f>
        <v>0</v>
      </c>
      <c r="Q199" s="149"/>
      <c r="R199" s="149"/>
      <c r="S199" s="149"/>
      <c r="T199" s="150"/>
      <c r="U199" s="148" t="s">
        <v>43</v>
      </c>
      <c r="V199" s="149"/>
      <c r="W199" s="149"/>
      <c r="X199" s="149"/>
      <c r="Y199" s="150"/>
      <c r="Z199" s="148" t="s">
        <v>43</v>
      </c>
      <c r="AA199" s="149"/>
      <c r="AB199" s="149"/>
      <c r="AC199" s="150"/>
      <c r="AD199" s="148" t="s">
        <v>43</v>
      </c>
      <c r="AE199" s="149"/>
      <c r="AF199" s="149"/>
      <c r="AG199" s="150"/>
      <c r="AH199" s="166" t="s">
        <v>43</v>
      </c>
      <c r="AI199" s="167"/>
      <c r="AJ199" s="167"/>
      <c r="AK199" s="168"/>
      <c r="AL199" s="166"/>
      <c r="AM199" s="167"/>
      <c r="AN199" s="167"/>
      <c r="AO199" s="168"/>
      <c r="AP199" s="166" t="s">
        <v>43</v>
      </c>
      <c r="AQ199" s="167"/>
      <c r="AR199" s="167"/>
      <c r="AS199" s="168"/>
      <c r="AT199" s="91"/>
      <c r="AU199" s="91"/>
    </row>
    <row r="200" spans="1:47" ht="12.75" hidden="1" customHeight="1" x14ac:dyDescent="0.2">
      <c r="A200" s="182" t="s">
        <v>89</v>
      </c>
      <c r="B200" s="183"/>
      <c r="C200" s="183"/>
      <c r="D200" s="183"/>
      <c r="E200" s="183"/>
      <c r="F200" s="183"/>
      <c r="G200" s="183"/>
      <c r="H200" s="183"/>
      <c r="I200" s="184"/>
      <c r="J200" s="169"/>
      <c r="K200" s="170"/>
      <c r="L200" s="171"/>
      <c r="M200" s="163"/>
      <c r="N200" s="164"/>
      <c r="O200" s="165"/>
      <c r="P200" s="151"/>
      <c r="Q200" s="152"/>
      <c r="R200" s="152"/>
      <c r="S200" s="152"/>
      <c r="T200" s="153"/>
      <c r="U200" s="151"/>
      <c r="V200" s="152"/>
      <c r="W200" s="152"/>
      <c r="X200" s="152"/>
      <c r="Y200" s="153"/>
      <c r="Z200" s="151"/>
      <c r="AA200" s="152"/>
      <c r="AB200" s="152"/>
      <c r="AC200" s="153"/>
      <c r="AD200" s="151"/>
      <c r="AE200" s="152"/>
      <c r="AF200" s="152"/>
      <c r="AG200" s="153"/>
      <c r="AH200" s="169"/>
      <c r="AI200" s="170"/>
      <c r="AJ200" s="170"/>
      <c r="AK200" s="171"/>
      <c r="AL200" s="169"/>
      <c r="AM200" s="170"/>
      <c r="AN200" s="170"/>
      <c r="AO200" s="171"/>
      <c r="AP200" s="169"/>
      <c r="AQ200" s="170"/>
      <c r="AR200" s="170"/>
      <c r="AS200" s="171"/>
      <c r="AT200" s="91"/>
      <c r="AU200" s="91"/>
    </row>
    <row r="201" spans="1:47" hidden="1" x14ac:dyDescent="0.2">
      <c r="A201" s="144" t="s">
        <v>90</v>
      </c>
      <c r="B201" s="145"/>
      <c r="C201" s="145"/>
      <c r="D201" s="145"/>
      <c r="E201" s="145"/>
      <c r="F201" s="145"/>
      <c r="G201" s="145"/>
      <c r="H201" s="145"/>
      <c r="I201" s="146"/>
      <c r="J201" s="136"/>
      <c r="K201" s="137"/>
      <c r="L201" s="138"/>
      <c r="M201" s="139">
        <v>440</v>
      </c>
      <c r="N201" s="140"/>
      <c r="O201" s="141"/>
      <c r="P201" s="130">
        <f>AL201</f>
        <v>0</v>
      </c>
      <c r="Q201" s="131"/>
      <c r="R201" s="131"/>
      <c r="S201" s="131"/>
      <c r="T201" s="132"/>
      <c r="U201" s="130" t="s">
        <v>43</v>
      </c>
      <c r="V201" s="131"/>
      <c r="W201" s="131"/>
      <c r="X201" s="131"/>
      <c r="Y201" s="132"/>
      <c r="Z201" s="130" t="s">
        <v>43</v>
      </c>
      <c r="AA201" s="131"/>
      <c r="AB201" s="131"/>
      <c r="AC201" s="132"/>
      <c r="AD201" s="130" t="s">
        <v>43</v>
      </c>
      <c r="AE201" s="131"/>
      <c r="AF201" s="131"/>
      <c r="AG201" s="132"/>
      <c r="AH201" s="136" t="s">
        <v>43</v>
      </c>
      <c r="AI201" s="137"/>
      <c r="AJ201" s="137"/>
      <c r="AK201" s="138"/>
      <c r="AL201" s="136"/>
      <c r="AM201" s="137"/>
      <c r="AN201" s="137"/>
      <c r="AO201" s="138"/>
      <c r="AP201" s="136" t="s">
        <v>43</v>
      </c>
      <c r="AQ201" s="137"/>
      <c r="AR201" s="137"/>
      <c r="AS201" s="138"/>
      <c r="AT201" s="91"/>
      <c r="AU201" s="91"/>
    </row>
    <row r="202" spans="1:47" hidden="1" x14ac:dyDescent="0.2">
      <c r="A202" s="178" t="s">
        <v>44</v>
      </c>
      <c r="B202" s="179"/>
      <c r="C202" s="179"/>
      <c r="D202" s="179"/>
      <c r="E202" s="179"/>
      <c r="F202" s="179"/>
      <c r="G202" s="179"/>
      <c r="H202" s="179"/>
      <c r="I202" s="180"/>
      <c r="J202" s="139">
        <v>200</v>
      </c>
      <c r="K202" s="140"/>
      <c r="L202" s="141"/>
      <c r="M202" s="136" t="s">
        <v>43</v>
      </c>
      <c r="N202" s="137"/>
      <c r="O202" s="138"/>
      <c r="P202" s="130">
        <f>SUM(U202:AS202)</f>
        <v>0</v>
      </c>
      <c r="Q202" s="131"/>
      <c r="R202" s="131"/>
      <c r="S202" s="131"/>
      <c r="T202" s="132"/>
      <c r="U202" s="130">
        <f>U203+U212+U217+U220+U225</f>
        <v>0</v>
      </c>
      <c r="V202" s="131"/>
      <c r="W202" s="131"/>
      <c r="X202" s="131"/>
      <c r="Y202" s="132"/>
      <c r="Z202" s="130">
        <f>Z203+Z212+Z217+Z220+Z225</f>
        <v>0</v>
      </c>
      <c r="AA202" s="131"/>
      <c r="AB202" s="131"/>
      <c r="AC202" s="132"/>
      <c r="AD202" s="130">
        <f>AD203+AD212+AD217+AD220+AD225</f>
        <v>0</v>
      </c>
      <c r="AE202" s="131"/>
      <c r="AF202" s="131"/>
      <c r="AG202" s="132"/>
      <c r="AH202" s="130">
        <f>AH203+AH212+AH217+AH220+AH225</f>
        <v>0</v>
      </c>
      <c r="AI202" s="131"/>
      <c r="AJ202" s="131"/>
      <c r="AK202" s="132"/>
      <c r="AL202" s="130">
        <f>AL203+AL212+AL217+AL220+AL225</f>
        <v>0</v>
      </c>
      <c r="AM202" s="131"/>
      <c r="AN202" s="131"/>
      <c r="AO202" s="132"/>
      <c r="AP202" s="130">
        <f>AP203+AP212+AP217+AP220+AP225</f>
        <v>0</v>
      </c>
      <c r="AQ202" s="131"/>
      <c r="AR202" s="131"/>
      <c r="AS202" s="132"/>
      <c r="AT202" s="91"/>
      <c r="AU202" s="91"/>
    </row>
    <row r="203" spans="1:47" hidden="1" x14ac:dyDescent="0.2">
      <c r="A203" s="185" t="s">
        <v>91</v>
      </c>
      <c r="B203" s="186"/>
      <c r="C203" s="186"/>
      <c r="D203" s="186"/>
      <c r="E203" s="186"/>
      <c r="F203" s="186"/>
      <c r="G203" s="186"/>
      <c r="H203" s="186"/>
      <c r="I203" s="187"/>
      <c r="J203" s="160">
        <v>210</v>
      </c>
      <c r="K203" s="161"/>
      <c r="L203" s="162"/>
      <c r="M203" s="160">
        <v>100</v>
      </c>
      <c r="N203" s="161"/>
      <c r="O203" s="162"/>
      <c r="P203" s="148">
        <f t="shared" ref="P203:P228" si="5">SUM(U203:AS203)</f>
        <v>0</v>
      </c>
      <c r="Q203" s="149"/>
      <c r="R203" s="149"/>
      <c r="S203" s="149"/>
      <c r="T203" s="150"/>
      <c r="U203" s="148">
        <f>U205</f>
        <v>0</v>
      </c>
      <c r="V203" s="149"/>
      <c r="W203" s="149"/>
      <c r="X203" s="149"/>
      <c r="Y203" s="150"/>
      <c r="Z203" s="148">
        <f>Z205</f>
        <v>0</v>
      </c>
      <c r="AA203" s="149"/>
      <c r="AB203" s="149"/>
      <c r="AC203" s="150"/>
      <c r="AD203" s="148">
        <f>AD205</f>
        <v>0</v>
      </c>
      <c r="AE203" s="149"/>
      <c r="AF203" s="149"/>
      <c r="AG203" s="150"/>
      <c r="AH203" s="166">
        <f>AH205</f>
        <v>0</v>
      </c>
      <c r="AI203" s="167"/>
      <c r="AJ203" s="167"/>
      <c r="AK203" s="168"/>
      <c r="AL203" s="166">
        <f>AL205</f>
        <v>0</v>
      </c>
      <c r="AM203" s="167"/>
      <c r="AN203" s="167"/>
      <c r="AO203" s="168"/>
      <c r="AP203" s="166">
        <f>AP205</f>
        <v>0</v>
      </c>
      <c r="AQ203" s="167"/>
      <c r="AR203" s="167"/>
      <c r="AS203" s="168"/>
      <c r="AT203" s="91"/>
      <c r="AU203" s="91"/>
    </row>
    <row r="204" spans="1:47" ht="12.75" hidden="1" customHeight="1" x14ac:dyDescent="0.2">
      <c r="A204" s="182" t="s">
        <v>92</v>
      </c>
      <c r="B204" s="183"/>
      <c r="C204" s="183"/>
      <c r="D204" s="183"/>
      <c r="E204" s="183"/>
      <c r="F204" s="183"/>
      <c r="G204" s="183"/>
      <c r="H204" s="183"/>
      <c r="I204" s="184"/>
      <c r="J204" s="163"/>
      <c r="K204" s="164"/>
      <c r="L204" s="165"/>
      <c r="M204" s="163"/>
      <c r="N204" s="164"/>
      <c r="O204" s="165"/>
      <c r="P204" s="151">
        <f t="shared" si="5"/>
        <v>0</v>
      </c>
      <c r="Q204" s="152"/>
      <c r="R204" s="152"/>
      <c r="S204" s="152"/>
      <c r="T204" s="153"/>
      <c r="U204" s="151"/>
      <c r="V204" s="152"/>
      <c r="W204" s="152"/>
      <c r="X204" s="152"/>
      <c r="Y204" s="153"/>
      <c r="Z204" s="151"/>
      <c r="AA204" s="152"/>
      <c r="AB204" s="152"/>
      <c r="AC204" s="153"/>
      <c r="AD204" s="151"/>
      <c r="AE204" s="152"/>
      <c r="AF204" s="152"/>
      <c r="AG204" s="153"/>
      <c r="AH204" s="169"/>
      <c r="AI204" s="170"/>
      <c r="AJ204" s="170"/>
      <c r="AK204" s="171"/>
      <c r="AL204" s="169"/>
      <c r="AM204" s="170"/>
      <c r="AN204" s="170"/>
      <c r="AO204" s="171"/>
      <c r="AP204" s="169"/>
      <c r="AQ204" s="170"/>
      <c r="AR204" s="170"/>
      <c r="AS204" s="171"/>
      <c r="AT204" s="91"/>
      <c r="AU204" s="91"/>
    </row>
    <row r="205" spans="1:47" hidden="1" x14ac:dyDescent="0.2">
      <c r="A205" s="185" t="s">
        <v>93</v>
      </c>
      <c r="B205" s="186"/>
      <c r="C205" s="186"/>
      <c r="D205" s="186"/>
      <c r="E205" s="186"/>
      <c r="F205" s="186"/>
      <c r="G205" s="186"/>
      <c r="H205" s="186"/>
      <c r="I205" s="187"/>
      <c r="J205" s="160">
        <v>211</v>
      </c>
      <c r="K205" s="161"/>
      <c r="L205" s="162"/>
      <c r="M205" s="160">
        <v>110</v>
      </c>
      <c r="N205" s="161"/>
      <c r="O205" s="162"/>
      <c r="P205" s="148">
        <f t="shared" si="5"/>
        <v>0</v>
      </c>
      <c r="Q205" s="149"/>
      <c r="R205" s="149"/>
      <c r="S205" s="149"/>
      <c r="T205" s="150"/>
      <c r="U205" s="148">
        <f>SUM(U207:Y211)</f>
        <v>0</v>
      </c>
      <c r="V205" s="149"/>
      <c r="W205" s="149"/>
      <c r="X205" s="149"/>
      <c r="Y205" s="150"/>
      <c r="Z205" s="148">
        <f>SUM(Z207:AC211)</f>
        <v>0</v>
      </c>
      <c r="AA205" s="149"/>
      <c r="AB205" s="149"/>
      <c r="AC205" s="150"/>
      <c r="AD205" s="148">
        <f>SUM(AD207:AG211)</f>
        <v>0</v>
      </c>
      <c r="AE205" s="149"/>
      <c r="AF205" s="149"/>
      <c r="AG205" s="150"/>
      <c r="AH205" s="166">
        <f>SUM(AH207:AK211)</f>
        <v>0</v>
      </c>
      <c r="AI205" s="167"/>
      <c r="AJ205" s="167"/>
      <c r="AK205" s="168"/>
      <c r="AL205" s="166">
        <f>SUM(AL207:AO211)</f>
        <v>0</v>
      </c>
      <c r="AM205" s="167"/>
      <c r="AN205" s="167"/>
      <c r="AO205" s="168"/>
      <c r="AP205" s="166">
        <f>SUM(AP207:AS211)</f>
        <v>0</v>
      </c>
      <c r="AQ205" s="167"/>
      <c r="AR205" s="167"/>
      <c r="AS205" s="168"/>
      <c r="AT205" s="91"/>
      <c r="AU205" s="91"/>
    </row>
    <row r="206" spans="1:47" ht="25.5" hidden="1" customHeight="1" x14ac:dyDescent="0.2">
      <c r="A206" s="182" t="s">
        <v>94</v>
      </c>
      <c r="B206" s="183"/>
      <c r="C206" s="183"/>
      <c r="D206" s="183"/>
      <c r="E206" s="183"/>
      <c r="F206" s="183"/>
      <c r="G206" s="183"/>
      <c r="H206" s="183"/>
      <c r="I206" s="184"/>
      <c r="J206" s="163"/>
      <c r="K206" s="164"/>
      <c r="L206" s="165"/>
      <c r="M206" s="163"/>
      <c r="N206" s="164"/>
      <c r="O206" s="165"/>
      <c r="P206" s="151">
        <f t="shared" si="5"/>
        <v>0</v>
      </c>
      <c r="Q206" s="152"/>
      <c r="R206" s="152"/>
      <c r="S206" s="152"/>
      <c r="T206" s="153"/>
      <c r="U206" s="151"/>
      <c r="V206" s="152"/>
      <c r="W206" s="152"/>
      <c r="X206" s="152"/>
      <c r="Y206" s="153"/>
      <c r="Z206" s="151"/>
      <c r="AA206" s="152"/>
      <c r="AB206" s="152"/>
      <c r="AC206" s="153"/>
      <c r="AD206" s="151"/>
      <c r="AE206" s="152"/>
      <c r="AF206" s="152"/>
      <c r="AG206" s="153"/>
      <c r="AH206" s="169"/>
      <c r="AI206" s="170"/>
      <c r="AJ206" s="170"/>
      <c r="AK206" s="171"/>
      <c r="AL206" s="169"/>
      <c r="AM206" s="170"/>
      <c r="AN206" s="170"/>
      <c r="AO206" s="171"/>
      <c r="AP206" s="169"/>
      <c r="AQ206" s="170"/>
      <c r="AR206" s="170"/>
      <c r="AS206" s="171"/>
      <c r="AT206" s="91"/>
      <c r="AU206" s="91"/>
    </row>
    <row r="207" spans="1:47" hidden="1" x14ac:dyDescent="0.2">
      <c r="A207" s="185" t="s">
        <v>95</v>
      </c>
      <c r="B207" s="186"/>
      <c r="C207" s="186"/>
      <c r="D207" s="186"/>
      <c r="E207" s="186"/>
      <c r="F207" s="186"/>
      <c r="G207" s="186"/>
      <c r="H207" s="186"/>
      <c r="I207" s="187"/>
      <c r="J207" s="166"/>
      <c r="K207" s="167"/>
      <c r="L207" s="168"/>
      <c r="M207" s="160">
        <v>111</v>
      </c>
      <c r="N207" s="161"/>
      <c r="O207" s="162"/>
      <c r="P207" s="148">
        <f t="shared" si="5"/>
        <v>0</v>
      </c>
      <c r="Q207" s="149"/>
      <c r="R207" s="149"/>
      <c r="S207" s="149"/>
      <c r="T207" s="150"/>
      <c r="U207" s="154"/>
      <c r="V207" s="155"/>
      <c r="W207" s="155"/>
      <c r="X207" s="155"/>
      <c r="Y207" s="156"/>
      <c r="Z207" s="148"/>
      <c r="AA207" s="149"/>
      <c r="AB207" s="149"/>
      <c r="AC207" s="150"/>
      <c r="AD207" s="148"/>
      <c r="AE207" s="149"/>
      <c r="AF207" s="149"/>
      <c r="AG207" s="150"/>
      <c r="AH207" s="148"/>
      <c r="AI207" s="149"/>
      <c r="AJ207" s="149"/>
      <c r="AK207" s="150"/>
      <c r="AL207" s="166"/>
      <c r="AM207" s="167"/>
      <c r="AN207" s="167"/>
      <c r="AO207" s="168"/>
      <c r="AP207" s="166"/>
      <c r="AQ207" s="167"/>
      <c r="AR207" s="167"/>
      <c r="AS207" s="168"/>
      <c r="AT207" s="91"/>
      <c r="AU207" s="91"/>
    </row>
    <row r="208" spans="1:47" ht="12.75" hidden="1" customHeight="1" x14ac:dyDescent="0.2">
      <c r="A208" s="182" t="s">
        <v>96</v>
      </c>
      <c r="B208" s="183"/>
      <c r="C208" s="183"/>
      <c r="D208" s="183"/>
      <c r="E208" s="183"/>
      <c r="F208" s="183"/>
      <c r="G208" s="183"/>
      <c r="H208" s="183"/>
      <c r="I208" s="184"/>
      <c r="J208" s="169"/>
      <c r="K208" s="170"/>
      <c r="L208" s="171"/>
      <c r="M208" s="163"/>
      <c r="N208" s="164"/>
      <c r="O208" s="165"/>
      <c r="P208" s="151">
        <f t="shared" si="5"/>
        <v>0</v>
      </c>
      <c r="Q208" s="152"/>
      <c r="R208" s="152"/>
      <c r="S208" s="152"/>
      <c r="T208" s="153"/>
      <c r="U208" s="157"/>
      <c r="V208" s="158"/>
      <c r="W208" s="158"/>
      <c r="X208" s="158"/>
      <c r="Y208" s="159"/>
      <c r="Z208" s="151"/>
      <c r="AA208" s="152"/>
      <c r="AB208" s="152"/>
      <c r="AC208" s="153"/>
      <c r="AD208" s="151"/>
      <c r="AE208" s="152"/>
      <c r="AF208" s="152"/>
      <c r="AG208" s="153"/>
      <c r="AH208" s="151"/>
      <c r="AI208" s="152"/>
      <c r="AJ208" s="152"/>
      <c r="AK208" s="153"/>
      <c r="AL208" s="169"/>
      <c r="AM208" s="170"/>
      <c r="AN208" s="170"/>
      <c r="AO208" s="171"/>
      <c r="AP208" s="169"/>
      <c r="AQ208" s="170"/>
      <c r="AR208" s="170"/>
      <c r="AS208" s="171"/>
      <c r="AT208" s="91"/>
      <c r="AU208" s="91"/>
    </row>
    <row r="209" spans="1:47" ht="25.5" hidden="1" customHeight="1" x14ac:dyDescent="0.2">
      <c r="A209" s="144" t="s">
        <v>97</v>
      </c>
      <c r="B209" s="145"/>
      <c r="C209" s="145"/>
      <c r="D209" s="145"/>
      <c r="E209" s="145"/>
      <c r="F209" s="145"/>
      <c r="G209" s="145"/>
      <c r="H209" s="145"/>
      <c r="I209" s="146"/>
      <c r="J209" s="136"/>
      <c r="K209" s="137"/>
      <c r="L209" s="138"/>
      <c r="M209" s="139">
        <v>112</v>
      </c>
      <c r="N209" s="140"/>
      <c r="O209" s="141"/>
      <c r="P209" s="130">
        <f t="shared" si="5"/>
        <v>0</v>
      </c>
      <c r="Q209" s="131"/>
      <c r="R209" s="131"/>
      <c r="S209" s="131"/>
      <c r="T209" s="132"/>
      <c r="U209" s="130"/>
      <c r="V209" s="131"/>
      <c r="W209" s="131"/>
      <c r="X209" s="131"/>
      <c r="Y209" s="132"/>
      <c r="Z209" s="130"/>
      <c r="AA209" s="131"/>
      <c r="AB209" s="131"/>
      <c r="AC209" s="132"/>
      <c r="AD209" s="130"/>
      <c r="AE209" s="131"/>
      <c r="AF209" s="131"/>
      <c r="AG209" s="132"/>
      <c r="AH209" s="130"/>
      <c r="AI209" s="131"/>
      <c r="AJ209" s="131"/>
      <c r="AK209" s="132"/>
      <c r="AL209" s="130"/>
      <c r="AM209" s="131"/>
      <c r="AN209" s="131"/>
      <c r="AO209" s="132"/>
      <c r="AP209" s="130"/>
      <c r="AQ209" s="131"/>
      <c r="AR209" s="131"/>
      <c r="AS209" s="132"/>
      <c r="AT209" s="91"/>
      <c r="AU209" s="91"/>
    </row>
    <row r="210" spans="1:47" ht="51" hidden="1" customHeight="1" x14ac:dyDescent="0.2">
      <c r="A210" s="144" t="s">
        <v>98</v>
      </c>
      <c r="B210" s="145"/>
      <c r="C210" s="145"/>
      <c r="D210" s="145"/>
      <c r="E210" s="145"/>
      <c r="F210" s="145"/>
      <c r="G210" s="145"/>
      <c r="H210" s="145"/>
      <c r="I210" s="146"/>
      <c r="J210" s="136"/>
      <c r="K210" s="137"/>
      <c r="L210" s="138"/>
      <c r="M210" s="139">
        <v>113</v>
      </c>
      <c r="N210" s="140"/>
      <c r="O210" s="141"/>
      <c r="P210" s="130">
        <f t="shared" si="5"/>
        <v>0</v>
      </c>
      <c r="Q210" s="131"/>
      <c r="R210" s="131"/>
      <c r="S210" s="131"/>
      <c r="T210" s="132"/>
      <c r="U210" s="130"/>
      <c r="V210" s="131"/>
      <c r="W210" s="131"/>
      <c r="X210" s="131"/>
      <c r="Y210" s="132"/>
      <c r="Z210" s="130"/>
      <c r="AA210" s="131"/>
      <c r="AB210" s="131"/>
      <c r="AC210" s="132"/>
      <c r="AD210" s="130"/>
      <c r="AE210" s="131"/>
      <c r="AF210" s="131"/>
      <c r="AG210" s="132"/>
      <c r="AH210" s="130"/>
      <c r="AI210" s="131"/>
      <c r="AJ210" s="131"/>
      <c r="AK210" s="132"/>
      <c r="AL210" s="130"/>
      <c r="AM210" s="131"/>
      <c r="AN210" s="131"/>
      <c r="AO210" s="132"/>
      <c r="AP210" s="130"/>
      <c r="AQ210" s="131"/>
      <c r="AR210" s="131"/>
      <c r="AS210" s="132"/>
      <c r="AT210" s="91"/>
      <c r="AU210" s="91"/>
    </row>
    <row r="211" spans="1:47" ht="51" hidden="1" customHeight="1" x14ac:dyDescent="0.2">
      <c r="A211" s="144" t="s">
        <v>99</v>
      </c>
      <c r="B211" s="145"/>
      <c r="C211" s="145"/>
      <c r="D211" s="145"/>
      <c r="E211" s="145"/>
      <c r="F211" s="145"/>
      <c r="G211" s="145"/>
      <c r="H211" s="145"/>
      <c r="I211" s="146"/>
      <c r="J211" s="136"/>
      <c r="K211" s="137"/>
      <c r="L211" s="138"/>
      <c r="M211" s="139">
        <v>119</v>
      </c>
      <c r="N211" s="140"/>
      <c r="O211" s="141"/>
      <c r="P211" s="130">
        <f t="shared" si="5"/>
        <v>0</v>
      </c>
      <c r="Q211" s="131"/>
      <c r="R211" s="131"/>
      <c r="S211" s="131"/>
      <c r="T211" s="132"/>
      <c r="U211" s="130"/>
      <c r="V211" s="131"/>
      <c r="W211" s="131"/>
      <c r="X211" s="131"/>
      <c r="Y211" s="132"/>
      <c r="Z211" s="130"/>
      <c r="AA211" s="131"/>
      <c r="AB211" s="131"/>
      <c r="AC211" s="132"/>
      <c r="AD211" s="130"/>
      <c r="AE211" s="131"/>
      <c r="AF211" s="131"/>
      <c r="AG211" s="132"/>
      <c r="AH211" s="130"/>
      <c r="AI211" s="131"/>
      <c r="AJ211" s="131"/>
      <c r="AK211" s="132"/>
      <c r="AL211" s="130"/>
      <c r="AM211" s="131"/>
      <c r="AN211" s="131"/>
      <c r="AO211" s="132"/>
      <c r="AP211" s="130"/>
      <c r="AQ211" s="131"/>
      <c r="AR211" s="131"/>
      <c r="AS211" s="132"/>
      <c r="AT211" s="91"/>
      <c r="AU211" s="91"/>
    </row>
    <row r="212" spans="1:47" ht="25.5" hidden="1" customHeight="1" x14ac:dyDescent="0.2">
      <c r="A212" s="144" t="s">
        <v>100</v>
      </c>
      <c r="B212" s="145"/>
      <c r="C212" s="145"/>
      <c r="D212" s="145"/>
      <c r="E212" s="145"/>
      <c r="F212" s="145"/>
      <c r="G212" s="145"/>
      <c r="H212" s="145"/>
      <c r="I212" s="146"/>
      <c r="J212" s="139">
        <v>220</v>
      </c>
      <c r="K212" s="140"/>
      <c r="L212" s="141"/>
      <c r="M212" s="139">
        <v>300</v>
      </c>
      <c r="N212" s="140"/>
      <c r="O212" s="141"/>
      <c r="P212" s="130">
        <f t="shared" si="5"/>
        <v>0</v>
      </c>
      <c r="Q212" s="131"/>
      <c r="R212" s="131"/>
      <c r="S212" s="131"/>
      <c r="T212" s="132"/>
      <c r="U212" s="130">
        <f>SUM(U213:Y216)</f>
        <v>0</v>
      </c>
      <c r="V212" s="131"/>
      <c r="W212" s="131"/>
      <c r="X212" s="131"/>
      <c r="Y212" s="132"/>
      <c r="Z212" s="130">
        <f>SUM(Z213:AC216)</f>
        <v>0</v>
      </c>
      <c r="AA212" s="131"/>
      <c r="AB212" s="131"/>
      <c r="AC212" s="132"/>
      <c r="AD212" s="130">
        <f>SUM(AD213:AG216)</f>
        <v>0</v>
      </c>
      <c r="AE212" s="131"/>
      <c r="AF212" s="131"/>
      <c r="AG212" s="132"/>
      <c r="AH212" s="136">
        <f>SUM(AH213:AK216)</f>
        <v>0</v>
      </c>
      <c r="AI212" s="137"/>
      <c r="AJ212" s="137"/>
      <c r="AK212" s="138"/>
      <c r="AL212" s="136">
        <f>SUM(AL213:AO216)</f>
        <v>0</v>
      </c>
      <c r="AM212" s="137"/>
      <c r="AN212" s="137"/>
      <c r="AO212" s="138"/>
      <c r="AP212" s="136">
        <f>SUM(AP213:AS216)</f>
        <v>0</v>
      </c>
      <c r="AQ212" s="137"/>
      <c r="AR212" s="137"/>
      <c r="AS212" s="138"/>
      <c r="AT212" s="91"/>
      <c r="AU212" s="91"/>
    </row>
    <row r="213" spans="1:47" hidden="1" x14ac:dyDescent="0.2">
      <c r="A213" s="185" t="s">
        <v>101</v>
      </c>
      <c r="B213" s="186"/>
      <c r="C213" s="186"/>
      <c r="D213" s="186"/>
      <c r="E213" s="186"/>
      <c r="F213" s="186"/>
      <c r="G213" s="186"/>
      <c r="H213" s="186"/>
      <c r="I213" s="187"/>
      <c r="J213" s="166"/>
      <c r="K213" s="167"/>
      <c r="L213" s="168"/>
      <c r="M213" s="160">
        <v>321</v>
      </c>
      <c r="N213" s="161"/>
      <c r="O213" s="162"/>
      <c r="P213" s="148">
        <f t="shared" si="5"/>
        <v>0</v>
      </c>
      <c r="Q213" s="149"/>
      <c r="R213" s="149"/>
      <c r="S213" s="149"/>
      <c r="T213" s="150"/>
      <c r="U213" s="154"/>
      <c r="V213" s="155"/>
      <c r="W213" s="155"/>
      <c r="X213" s="155"/>
      <c r="Y213" s="156"/>
      <c r="Z213" s="148"/>
      <c r="AA213" s="149"/>
      <c r="AB213" s="149"/>
      <c r="AC213" s="150"/>
      <c r="AD213" s="148"/>
      <c r="AE213" s="149"/>
      <c r="AF213" s="149"/>
      <c r="AG213" s="150"/>
      <c r="AH213" s="148"/>
      <c r="AI213" s="149"/>
      <c r="AJ213" s="149"/>
      <c r="AK213" s="150"/>
      <c r="AL213" s="166"/>
      <c r="AM213" s="167"/>
      <c r="AN213" s="167"/>
      <c r="AO213" s="168"/>
      <c r="AP213" s="166"/>
      <c r="AQ213" s="167"/>
      <c r="AR213" s="167"/>
      <c r="AS213" s="168"/>
      <c r="AT213" s="91"/>
      <c r="AU213" s="91"/>
    </row>
    <row r="214" spans="1:47" ht="38.25" hidden="1" customHeight="1" x14ac:dyDescent="0.2">
      <c r="A214" s="182" t="s">
        <v>102</v>
      </c>
      <c r="B214" s="183"/>
      <c r="C214" s="183"/>
      <c r="D214" s="183"/>
      <c r="E214" s="183"/>
      <c r="F214" s="183"/>
      <c r="G214" s="183"/>
      <c r="H214" s="183"/>
      <c r="I214" s="184"/>
      <c r="J214" s="169"/>
      <c r="K214" s="170"/>
      <c r="L214" s="171"/>
      <c r="M214" s="163"/>
      <c r="N214" s="164"/>
      <c r="O214" s="165"/>
      <c r="P214" s="151">
        <f t="shared" si="5"/>
        <v>0</v>
      </c>
      <c r="Q214" s="152"/>
      <c r="R214" s="152"/>
      <c r="S214" s="152"/>
      <c r="T214" s="153"/>
      <c r="U214" s="157"/>
      <c r="V214" s="158"/>
      <c r="W214" s="158"/>
      <c r="X214" s="158"/>
      <c r="Y214" s="159"/>
      <c r="Z214" s="151"/>
      <c r="AA214" s="152"/>
      <c r="AB214" s="152"/>
      <c r="AC214" s="153"/>
      <c r="AD214" s="151"/>
      <c r="AE214" s="152"/>
      <c r="AF214" s="152"/>
      <c r="AG214" s="153"/>
      <c r="AH214" s="151"/>
      <c r="AI214" s="152"/>
      <c r="AJ214" s="152"/>
      <c r="AK214" s="153"/>
      <c r="AL214" s="169"/>
      <c r="AM214" s="170"/>
      <c r="AN214" s="170"/>
      <c r="AO214" s="171"/>
      <c r="AP214" s="169"/>
      <c r="AQ214" s="170"/>
      <c r="AR214" s="170"/>
      <c r="AS214" s="171"/>
      <c r="AT214" s="91"/>
      <c r="AU214" s="91"/>
    </row>
    <row r="215" spans="1:47" hidden="1" x14ac:dyDescent="0.2">
      <c r="A215" s="144" t="s">
        <v>103</v>
      </c>
      <c r="B215" s="145"/>
      <c r="C215" s="145"/>
      <c r="D215" s="145"/>
      <c r="E215" s="145"/>
      <c r="F215" s="145"/>
      <c r="G215" s="145"/>
      <c r="H215" s="145"/>
      <c r="I215" s="146"/>
      <c r="J215" s="136"/>
      <c r="K215" s="137"/>
      <c r="L215" s="138"/>
      <c r="M215" s="139">
        <v>340</v>
      </c>
      <c r="N215" s="140"/>
      <c r="O215" s="141"/>
      <c r="P215" s="130">
        <f t="shared" si="5"/>
        <v>0</v>
      </c>
      <c r="Q215" s="131"/>
      <c r="R215" s="131"/>
      <c r="S215" s="131"/>
      <c r="T215" s="132"/>
      <c r="U215" s="188"/>
      <c r="V215" s="189"/>
      <c r="W215" s="189"/>
      <c r="X215" s="189"/>
      <c r="Y215" s="190"/>
      <c r="Z215" s="130"/>
      <c r="AA215" s="131"/>
      <c r="AB215" s="131"/>
      <c r="AC215" s="132"/>
      <c r="AD215" s="130"/>
      <c r="AE215" s="131"/>
      <c r="AF215" s="131"/>
      <c r="AG215" s="132"/>
      <c r="AH215" s="130"/>
      <c r="AI215" s="131"/>
      <c r="AJ215" s="131"/>
      <c r="AK215" s="132"/>
      <c r="AL215" s="136"/>
      <c r="AM215" s="137"/>
      <c r="AN215" s="137"/>
      <c r="AO215" s="138"/>
      <c r="AP215" s="136"/>
      <c r="AQ215" s="137"/>
      <c r="AR215" s="137"/>
      <c r="AS215" s="138"/>
      <c r="AT215" s="91"/>
      <c r="AU215" s="91"/>
    </row>
    <row r="216" spans="1:47" hidden="1" x14ac:dyDescent="0.2">
      <c r="A216" s="144" t="s">
        <v>104</v>
      </c>
      <c r="B216" s="145"/>
      <c r="C216" s="145"/>
      <c r="D216" s="145"/>
      <c r="E216" s="145"/>
      <c r="F216" s="145"/>
      <c r="G216" s="145"/>
      <c r="H216" s="145"/>
      <c r="I216" s="146"/>
      <c r="J216" s="136"/>
      <c r="K216" s="137"/>
      <c r="L216" s="138"/>
      <c r="M216" s="139">
        <v>350</v>
      </c>
      <c r="N216" s="140"/>
      <c r="O216" s="141"/>
      <c r="P216" s="130">
        <f t="shared" si="5"/>
        <v>0</v>
      </c>
      <c r="Q216" s="131"/>
      <c r="R216" s="131"/>
      <c r="S216" s="131"/>
      <c r="T216" s="132"/>
      <c r="U216" s="188"/>
      <c r="V216" s="189"/>
      <c r="W216" s="189"/>
      <c r="X216" s="189"/>
      <c r="Y216" s="190"/>
      <c r="Z216" s="130"/>
      <c r="AA216" s="131"/>
      <c r="AB216" s="131"/>
      <c r="AC216" s="132"/>
      <c r="AD216" s="130"/>
      <c r="AE216" s="131"/>
      <c r="AF216" s="131"/>
      <c r="AG216" s="132"/>
      <c r="AH216" s="130"/>
      <c r="AI216" s="131"/>
      <c r="AJ216" s="131"/>
      <c r="AK216" s="132"/>
      <c r="AL216" s="136"/>
      <c r="AM216" s="137"/>
      <c r="AN216" s="137"/>
      <c r="AO216" s="138"/>
      <c r="AP216" s="136"/>
      <c r="AQ216" s="137"/>
      <c r="AR216" s="137"/>
      <c r="AS216" s="138"/>
      <c r="AT216" s="91"/>
      <c r="AU216" s="91"/>
    </row>
    <row r="217" spans="1:47" hidden="1" x14ac:dyDescent="0.2">
      <c r="A217" s="144" t="s">
        <v>105</v>
      </c>
      <c r="B217" s="145"/>
      <c r="C217" s="145"/>
      <c r="D217" s="145"/>
      <c r="E217" s="145"/>
      <c r="F217" s="145"/>
      <c r="G217" s="145"/>
      <c r="H217" s="145"/>
      <c r="I217" s="146"/>
      <c r="J217" s="136"/>
      <c r="K217" s="137"/>
      <c r="L217" s="138"/>
      <c r="M217" s="139">
        <v>830</v>
      </c>
      <c r="N217" s="140"/>
      <c r="O217" s="141"/>
      <c r="P217" s="130">
        <f t="shared" si="5"/>
        <v>0</v>
      </c>
      <c r="Q217" s="131"/>
      <c r="R217" s="131"/>
      <c r="S217" s="131"/>
      <c r="T217" s="132"/>
      <c r="U217" s="130">
        <f>U218</f>
        <v>0</v>
      </c>
      <c r="V217" s="131"/>
      <c r="W217" s="131"/>
      <c r="X217" s="131"/>
      <c r="Y217" s="132"/>
      <c r="Z217" s="130">
        <f>Z218</f>
        <v>0</v>
      </c>
      <c r="AA217" s="131"/>
      <c r="AB217" s="131"/>
      <c r="AC217" s="132"/>
      <c r="AD217" s="130">
        <f>AD218</f>
        <v>0</v>
      </c>
      <c r="AE217" s="131"/>
      <c r="AF217" s="131"/>
      <c r="AG217" s="132"/>
      <c r="AH217" s="130">
        <f>AH218</f>
        <v>0</v>
      </c>
      <c r="AI217" s="131"/>
      <c r="AJ217" s="131"/>
      <c r="AK217" s="132"/>
      <c r="AL217" s="130">
        <f>AL218</f>
        <v>0</v>
      </c>
      <c r="AM217" s="131"/>
      <c r="AN217" s="131"/>
      <c r="AO217" s="132"/>
      <c r="AP217" s="130">
        <f>AP218</f>
        <v>0</v>
      </c>
      <c r="AQ217" s="131"/>
      <c r="AR217" s="131"/>
      <c r="AS217" s="132"/>
      <c r="AT217" s="91"/>
      <c r="AU217" s="91"/>
    </row>
    <row r="218" spans="1:47" hidden="1" x14ac:dyDescent="0.2">
      <c r="A218" s="185" t="s">
        <v>106</v>
      </c>
      <c r="B218" s="186"/>
      <c r="C218" s="186"/>
      <c r="D218" s="186"/>
      <c r="E218" s="186"/>
      <c r="F218" s="186"/>
      <c r="G218" s="186"/>
      <c r="H218" s="186"/>
      <c r="I218" s="187"/>
      <c r="J218" s="166"/>
      <c r="K218" s="167"/>
      <c r="L218" s="168"/>
      <c r="M218" s="160">
        <v>831</v>
      </c>
      <c r="N218" s="161"/>
      <c r="O218" s="162"/>
      <c r="P218" s="148">
        <f t="shared" si="5"/>
        <v>0</v>
      </c>
      <c r="Q218" s="149"/>
      <c r="R218" s="149"/>
      <c r="S218" s="149"/>
      <c r="T218" s="150"/>
      <c r="U218" s="154"/>
      <c r="V218" s="155"/>
      <c r="W218" s="155"/>
      <c r="X218" s="155"/>
      <c r="Y218" s="156"/>
      <c r="Z218" s="148"/>
      <c r="AA218" s="149"/>
      <c r="AB218" s="149"/>
      <c r="AC218" s="150"/>
      <c r="AD218" s="148"/>
      <c r="AE218" s="149"/>
      <c r="AF218" s="149"/>
      <c r="AG218" s="150"/>
      <c r="AH218" s="148"/>
      <c r="AI218" s="149"/>
      <c r="AJ218" s="149"/>
      <c r="AK218" s="150"/>
      <c r="AL218" s="166"/>
      <c r="AM218" s="167"/>
      <c r="AN218" s="167"/>
      <c r="AO218" s="168"/>
      <c r="AP218" s="166"/>
      <c r="AQ218" s="167"/>
      <c r="AR218" s="167"/>
      <c r="AS218" s="168"/>
      <c r="AT218" s="91"/>
      <c r="AU218" s="91"/>
    </row>
    <row r="219" spans="1:47" ht="114" hidden="1" customHeight="1" x14ac:dyDescent="0.2">
      <c r="A219" s="182" t="s">
        <v>107</v>
      </c>
      <c r="B219" s="183"/>
      <c r="C219" s="183"/>
      <c r="D219" s="183"/>
      <c r="E219" s="183"/>
      <c r="F219" s="183"/>
      <c r="G219" s="183"/>
      <c r="H219" s="183"/>
      <c r="I219" s="184"/>
      <c r="J219" s="169"/>
      <c r="K219" s="170"/>
      <c r="L219" s="171"/>
      <c r="M219" s="163"/>
      <c r="N219" s="164"/>
      <c r="O219" s="165"/>
      <c r="P219" s="151">
        <f t="shared" si="5"/>
        <v>0</v>
      </c>
      <c r="Q219" s="152"/>
      <c r="R219" s="152"/>
      <c r="S219" s="152"/>
      <c r="T219" s="153"/>
      <c r="U219" s="157"/>
      <c r="V219" s="158"/>
      <c r="W219" s="158"/>
      <c r="X219" s="158"/>
      <c r="Y219" s="159"/>
      <c r="Z219" s="151"/>
      <c r="AA219" s="152"/>
      <c r="AB219" s="152"/>
      <c r="AC219" s="153"/>
      <c r="AD219" s="151"/>
      <c r="AE219" s="152"/>
      <c r="AF219" s="152"/>
      <c r="AG219" s="153"/>
      <c r="AH219" s="151"/>
      <c r="AI219" s="152"/>
      <c r="AJ219" s="152"/>
      <c r="AK219" s="153"/>
      <c r="AL219" s="169"/>
      <c r="AM219" s="170"/>
      <c r="AN219" s="170"/>
      <c r="AO219" s="171"/>
      <c r="AP219" s="169"/>
      <c r="AQ219" s="170"/>
      <c r="AR219" s="170"/>
      <c r="AS219" s="171"/>
      <c r="AT219" s="91"/>
      <c r="AU219" s="91"/>
    </row>
    <row r="220" spans="1:47" ht="27" hidden="1" customHeight="1" x14ac:dyDescent="0.2">
      <c r="A220" s="144" t="s">
        <v>108</v>
      </c>
      <c r="B220" s="145"/>
      <c r="C220" s="145"/>
      <c r="D220" s="145"/>
      <c r="E220" s="145"/>
      <c r="F220" s="145"/>
      <c r="G220" s="145"/>
      <c r="H220" s="145"/>
      <c r="I220" s="146"/>
      <c r="J220" s="139">
        <v>230</v>
      </c>
      <c r="K220" s="140"/>
      <c r="L220" s="141"/>
      <c r="M220" s="139">
        <v>850</v>
      </c>
      <c r="N220" s="140"/>
      <c r="O220" s="141"/>
      <c r="P220" s="130">
        <f t="shared" si="5"/>
        <v>0</v>
      </c>
      <c r="Q220" s="131"/>
      <c r="R220" s="131"/>
      <c r="S220" s="131"/>
      <c r="T220" s="132"/>
      <c r="U220" s="130">
        <f>SUM(U221:Y224)</f>
        <v>0</v>
      </c>
      <c r="V220" s="131"/>
      <c r="W220" s="131"/>
      <c r="X220" s="131"/>
      <c r="Y220" s="132"/>
      <c r="Z220" s="130">
        <f>SUM(Z221:AC224)</f>
        <v>0</v>
      </c>
      <c r="AA220" s="131"/>
      <c r="AB220" s="131"/>
      <c r="AC220" s="132"/>
      <c r="AD220" s="130">
        <f>SUM(AD221:AG224)</f>
        <v>0</v>
      </c>
      <c r="AE220" s="131"/>
      <c r="AF220" s="131"/>
      <c r="AG220" s="132"/>
      <c r="AH220" s="136">
        <f>SUM(AH221:AK224)</f>
        <v>0</v>
      </c>
      <c r="AI220" s="137"/>
      <c r="AJ220" s="137"/>
      <c r="AK220" s="138"/>
      <c r="AL220" s="136">
        <f>SUM(AL221:AO224)</f>
        <v>0</v>
      </c>
      <c r="AM220" s="137"/>
      <c r="AN220" s="137"/>
      <c r="AO220" s="138"/>
      <c r="AP220" s="136">
        <f>SUM(AP221:AS224)</f>
        <v>0</v>
      </c>
      <c r="AQ220" s="137"/>
      <c r="AR220" s="137"/>
      <c r="AS220" s="138"/>
      <c r="AT220" s="91"/>
      <c r="AU220" s="91"/>
    </row>
    <row r="221" spans="1:47" hidden="1" x14ac:dyDescent="0.2">
      <c r="A221" s="185" t="s">
        <v>106</v>
      </c>
      <c r="B221" s="186"/>
      <c r="C221" s="186"/>
      <c r="D221" s="186"/>
      <c r="E221" s="186"/>
      <c r="F221" s="186"/>
      <c r="G221" s="186"/>
      <c r="H221" s="186"/>
      <c r="I221" s="187"/>
      <c r="J221" s="166"/>
      <c r="K221" s="167"/>
      <c r="L221" s="168"/>
      <c r="M221" s="160">
        <v>851</v>
      </c>
      <c r="N221" s="161"/>
      <c r="O221" s="162"/>
      <c r="P221" s="148">
        <f t="shared" si="5"/>
        <v>0</v>
      </c>
      <c r="Q221" s="149"/>
      <c r="R221" s="149"/>
      <c r="S221" s="149"/>
      <c r="T221" s="150"/>
      <c r="U221" s="154"/>
      <c r="V221" s="155"/>
      <c r="W221" s="155"/>
      <c r="X221" s="155"/>
      <c r="Y221" s="156"/>
      <c r="Z221" s="148"/>
      <c r="AA221" s="149"/>
      <c r="AB221" s="149"/>
      <c r="AC221" s="150"/>
      <c r="AD221" s="148"/>
      <c r="AE221" s="149"/>
      <c r="AF221" s="149"/>
      <c r="AG221" s="150"/>
      <c r="AH221" s="148"/>
      <c r="AI221" s="149"/>
      <c r="AJ221" s="149"/>
      <c r="AK221" s="150"/>
      <c r="AL221" s="166"/>
      <c r="AM221" s="167"/>
      <c r="AN221" s="167"/>
      <c r="AO221" s="168"/>
      <c r="AP221" s="166"/>
      <c r="AQ221" s="167"/>
      <c r="AR221" s="167"/>
      <c r="AS221" s="168"/>
      <c r="AT221" s="91"/>
      <c r="AU221" s="91"/>
    </row>
    <row r="222" spans="1:47" ht="25.5" hidden="1" customHeight="1" x14ac:dyDescent="0.2">
      <c r="A222" s="182" t="s">
        <v>109</v>
      </c>
      <c r="B222" s="183"/>
      <c r="C222" s="183"/>
      <c r="D222" s="183"/>
      <c r="E222" s="183"/>
      <c r="F222" s="183"/>
      <c r="G222" s="183"/>
      <c r="H222" s="183"/>
      <c r="I222" s="184"/>
      <c r="J222" s="169"/>
      <c r="K222" s="170"/>
      <c r="L222" s="171"/>
      <c r="M222" s="163"/>
      <c r="N222" s="164"/>
      <c r="O222" s="165"/>
      <c r="P222" s="151">
        <f t="shared" si="5"/>
        <v>0</v>
      </c>
      <c r="Q222" s="152"/>
      <c r="R222" s="152"/>
      <c r="S222" s="152"/>
      <c r="T222" s="153"/>
      <c r="U222" s="157"/>
      <c r="V222" s="158"/>
      <c r="W222" s="158"/>
      <c r="X222" s="158"/>
      <c r="Y222" s="159"/>
      <c r="Z222" s="151"/>
      <c r="AA222" s="152"/>
      <c r="AB222" s="152"/>
      <c r="AC222" s="153"/>
      <c r="AD222" s="151"/>
      <c r="AE222" s="152"/>
      <c r="AF222" s="152"/>
      <c r="AG222" s="153"/>
      <c r="AH222" s="151"/>
      <c r="AI222" s="152"/>
      <c r="AJ222" s="152"/>
      <c r="AK222" s="153"/>
      <c r="AL222" s="169"/>
      <c r="AM222" s="170"/>
      <c r="AN222" s="170"/>
      <c r="AO222" s="171"/>
      <c r="AP222" s="169"/>
      <c r="AQ222" s="170"/>
      <c r="AR222" s="170"/>
      <c r="AS222" s="171"/>
      <c r="AT222" s="91"/>
      <c r="AU222" s="91"/>
    </row>
    <row r="223" spans="1:47" hidden="1" x14ac:dyDescent="0.2">
      <c r="A223" s="144" t="s">
        <v>110</v>
      </c>
      <c r="B223" s="145"/>
      <c r="C223" s="145"/>
      <c r="D223" s="145"/>
      <c r="E223" s="145"/>
      <c r="F223" s="145"/>
      <c r="G223" s="145"/>
      <c r="H223" s="145"/>
      <c r="I223" s="146"/>
      <c r="J223" s="136"/>
      <c r="K223" s="137"/>
      <c r="L223" s="138"/>
      <c r="M223" s="139">
        <v>852</v>
      </c>
      <c r="N223" s="140"/>
      <c r="O223" s="141"/>
      <c r="P223" s="130">
        <f t="shared" si="5"/>
        <v>0</v>
      </c>
      <c r="Q223" s="131"/>
      <c r="R223" s="131"/>
      <c r="S223" s="131"/>
      <c r="T223" s="132"/>
      <c r="U223" s="188"/>
      <c r="V223" s="189"/>
      <c r="W223" s="189"/>
      <c r="X223" s="189"/>
      <c r="Y223" s="190"/>
      <c r="Z223" s="130"/>
      <c r="AA223" s="131"/>
      <c r="AB223" s="131"/>
      <c r="AC223" s="132"/>
      <c r="AD223" s="130"/>
      <c r="AE223" s="131"/>
      <c r="AF223" s="131"/>
      <c r="AG223" s="132"/>
      <c r="AH223" s="130"/>
      <c r="AI223" s="131"/>
      <c r="AJ223" s="131"/>
      <c r="AK223" s="132"/>
      <c r="AL223" s="136"/>
      <c r="AM223" s="137"/>
      <c r="AN223" s="137"/>
      <c r="AO223" s="138"/>
      <c r="AP223" s="136"/>
      <c r="AQ223" s="137"/>
      <c r="AR223" s="137"/>
      <c r="AS223" s="138"/>
      <c r="AT223" s="91"/>
      <c r="AU223" s="91"/>
    </row>
    <row r="224" spans="1:47" ht="12.75" hidden="1" customHeight="1" x14ac:dyDescent="0.2">
      <c r="A224" s="144" t="s">
        <v>111</v>
      </c>
      <c r="B224" s="145"/>
      <c r="C224" s="145"/>
      <c r="D224" s="145"/>
      <c r="E224" s="145"/>
      <c r="F224" s="145"/>
      <c r="G224" s="145"/>
      <c r="H224" s="145"/>
      <c r="I224" s="146"/>
      <c r="J224" s="136"/>
      <c r="K224" s="137"/>
      <c r="L224" s="138"/>
      <c r="M224" s="139">
        <v>853</v>
      </c>
      <c r="N224" s="140"/>
      <c r="O224" s="141"/>
      <c r="P224" s="130">
        <f t="shared" si="5"/>
        <v>0</v>
      </c>
      <c r="Q224" s="131"/>
      <c r="R224" s="131"/>
      <c r="S224" s="131"/>
      <c r="T224" s="132"/>
      <c r="U224" s="188"/>
      <c r="V224" s="189"/>
      <c r="W224" s="189"/>
      <c r="X224" s="189"/>
      <c r="Y224" s="190"/>
      <c r="Z224" s="130"/>
      <c r="AA224" s="131"/>
      <c r="AB224" s="131"/>
      <c r="AC224" s="132"/>
      <c r="AD224" s="130"/>
      <c r="AE224" s="131"/>
      <c r="AF224" s="131"/>
      <c r="AG224" s="132"/>
      <c r="AH224" s="130"/>
      <c r="AI224" s="131"/>
      <c r="AJ224" s="131"/>
      <c r="AK224" s="132"/>
      <c r="AL224" s="136"/>
      <c r="AM224" s="137"/>
      <c r="AN224" s="137"/>
      <c r="AO224" s="138"/>
      <c r="AP224" s="136"/>
      <c r="AQ224" s="137"/>
      <c r="AR224" s="137"/>
      <c r="AS224" s="138"/>
      <c r="AT224" s="91"/>
      <c r="AU224" s="91"/>
    </row>
    <row r="225" spans="1:54" ht="25.5" hidden="1" customHeight="1" x14ac:dyDescent="0.2">
      <c r="A225" s="144" t="s">
        <v>112</v>
      </c>
      <c r="B225" s="145"/>
      <c r="C225" s="145"/>
      <c r="D225" s="145"/>
      <c r="E225" s="145"/>
      <c r="F225" s="145"/>
      <c r="G225" s="145"/>
      <c r="H225" s="145"/>
      <c r="I225" s="146"/>
      <c r="J225" s="139">
        <v>260</v>
      </c>
      <c r="K225" s="140"/>
      <c r="L225" s="141"/>
      <c r="M225" s="136" t="s">
        <v>43</v>
      </c>
      <c r="N225" s="137"/>
      <c r="O225" s="138"/>
      <c r="P225" s="130">
        <f t="shared" si="5"/>
        <v>0</v>
      </c>
      <c r="Q225" s="131"/>
      <c r="R225" s="131"/>
      <c r="S225" s="131"/>
      <c r="T225" s="132"/>
      <c r="U225" s="130">
        <f>U226</f>
        <v>0</v>
      </c>
      <c r="V225" s="131"/>
      <c r="W225" s="131"/>
      <c r="X225" s="131"/>
      <c r="Y225" s="132"/>
      <c r="Z225" s="130">
        <f>Z226</f>
        <v>0</v>
      </c>
      <c r="AA225" s="131"/>
      <c r="AB225" s="131"/>
      <c r="AC225" s="132"/>
      <c r="AD225" s="130">
        <f>AD226</f>
        <v>0</v>
      </c>
      <c r="AE225" s="131"/>
      <c r="AF225" s="131"/>
      <c r="AG225" s="132"/>
      <c r="AH225" s="136">
        <f>AH226</f>
        <v>0</v>
      </c>
      <c r="AI225" s="137"/>
      <c r="AJ225" s="137"/>
      <c r="AK225" s="138"/>
      <c r="AL225" s="136">
        <f>AL226</f>
        <v>0</v>
      </c>
      <c r="AM225" s="137"/>
      <c r="AN225" s="137"/>
      <c r="AO225" s="138"/>
      <c r="AP225" s="136">
        <f>AP226</f>
        <v>0</v>
      </c>
      <c r="AQ225" s="137"/>
      <c r="AR225" s="137"/>
      <c r="AS225" s="138"/>
      <c r="AT225" s="91"/>
      <c r="AU225" s="91"/>
    </row>
    <row r="226" spans="1:54" hidden="1" x14ac:dyDescent="0.2">
      <c r="A226" s="185" t="s">
        <v>106</v>
      </c>
      <c r="B226" s="186"/>
      <c r="C226" s="186"/>
      <c r="D226" s="186"/>
      <c r="E226" s="186"/>
      <c r="F226" s="186"/>
      <c r="G226" s="186"/>
      <c r="H226" s="186"/>
      <c r="I226" s="187"/>
      <c r="J226" s="166"/>
      <c r="K226" s="167"/>
      <c r="L226" s="168"/>
      <c r="M226" s="160">
        <v>244</v>
      </c>
      <c r="N226" s="161"/>
      <c r="O226" s="162"/>
      <c r="P226" s="148">
        <f t="shared" si="5"/>
        <v>0</v>
      </c>
      <c r="Q226" s="149"/>
      <c r="R226" s="149"/>
      <c r="S226" s="149"/>
      <c r="T226" s="150"/>
      <c r="U226" s="154"/>
      <c r="V226" s="155"/>
      <c r="W226" s="155"/>
      <c r="X226" s="155"/>
      <c r="Y226" s="156"/>
      <c r="Z226" s="148"/>
      <c r="AA226" s="149"/>
      <c r="AB226" s="149"/>
      <c r="AC226" s="150"/>
      <c r="AD226" s="148"/>
      <c r="AE226" s="149"/>
      <c r="AF226" s="149"/>
      <c r="AG226" s="150"/>
      <c r="AH226" s="148"/>
      <c r="AI226" s="149"/>
      <c r="AJ226" s="149"/>
      <c r="AK226" s="150"/>
      <c r="AL226" s="166"/>
      <c r="AM226" s="167"/>
      <c r="AN226" s="167"/>
      <c r="AO226" s="168"/>
      <c r="AP226" s="166"/>
      <c r="AQ226" s="167"/>
      <c r="AR226" s="167"/>
      <c r="AS226" s="168"/>
      <c r="AT226" s="91"/>
      <c r="AU226" s="91"/>
    </row>
    <row r="227" spans="1:54" ht="38.25" hidden="1" customHeight="1" x14ac:dyDescent="0.2">
      <c r="A227" s="182" t="s">
        <v>113</v>
      </c>
      <c r="B227" s="183"/>
      <c r="C227" s="183"/>
      <c r="D227" s="183"/>
      <c r="E227" s="183"/>
      <c r="F227" s="183"/>
      <c r="G227" s="183"/>
      <c r="H227" s="183"/>
      <c r="I227" s="184"/>
      <c r="J227" s="169"/>
      <c r="K227" s="170"/>
      <c r="L227" s="171"/>
      <c r="M227" s="163"/>
      <c r="N227" s="164"/>
      <c r="O227" s="165"/>
      <c r="P227" s="151">
        <f t="shared" si="5"/>
        <v>0</v>
      </c>
      <c r="Q227" s="152"/>
      <c r="R227" s="152"/>
      <c r="S227" s="152"/>
      <c r="T227" s="153"/>
      <c r="U227" s="157"/>
      <c r="V227" s="158"/>
      <c r="W227" s="158"/>
      <c r="X227" s="158"/>
      <c r="Y227" s="159"/>
      <c r="Z227" s="151"/>
      <c r="AA227" s="152"/>
      <c r="AB227" s="152"/>
      <c r="AC227" s="153"/>
      <c r="AD227" s="151"/>
      <c r="AE227" s="152"/>
      <c r="AF227" s="152"/>
      <c r="AG227" s="153"/>
      <c r="AH227" s="151"/>
      <c r="AI227" s="152"/>
      <c r="AJ227" s="152"/>
      <c r="AK227" s="153"/>
      <c r="AL227" s="169"/>
      <c r="AM227" s="170"/>
      <c r="AN227" s="170"/>
      <c r="AO227" s="171"/>
      <c r="AP227" s="169"/>
      <c r="AQ227" s="170"/>
      <c r="AR227" s="170"/>
      <c r="AS227" s="171"/>
      <c r="AT227" s="91"/>
      <c r="AU227" s="91"/>
    </row>
    <row r="228" spans="1:54" s="93" customFormat="1" hidden="1" x14ac:dyDescent="0.2">
      <c r="A228" s="178" t="s">
        <v>45</v>
      </c>
      <c r="B228" s="179"/>
      <c r="C228" s="179"/>
      <c r="D228" s="179"/>
      <c r="E228" s="179"/>
      <c r="F228" s="179"/>
      <c r="G228" s="179"/>
      <c r="H228" s="179"/>
      <c r="I228" s="180"/>
      <c r="J228" s="139">
        <v>500</v>
      </c>
      <c r="K228" s="140"/>
      <c r="L228" s="141"/>
      <c r="M228" s="136" t="s">
        <v>43</v>
      </c>
      <c r="N228" s="137"/>
      <c r="O228" s="138"/>
      <c r="P228" s="130">
        <f t="shared" si="5"/>
        <v>0</v>
      </c>
      <c r="Q228" s="131"/>
      <c r="R228" s="131"/>
      <c r="S228" s="131"/>
      <c r="T228" s="132"/>
      <c r="U228" s="255">
        <f>U180</f>
        <v>0</v>
      </c>
      <c r="V228" s="189"/>
      <c r="W228" s="189"/>
      <c r="X228" s="189"/>
      <c r="Y228" s="190"/>
      <c r="Z228" s="130">
        <f>Z180</f>
        <v>0</v>
      </c>
      <c r="AA228" s="131"/>
      <c r="AB228" s="131"/>
      <c r="AC228" s="132"/>
      <c r="AD228" s="130">
        <f>AD180</f>
        <v>0</v>
      </c>
      <c r="AE228" s="131"/>
      <c r="AF228" s="131"/>
      <c r="AG228" s="132"/>
      <c r="AH228" s="130">
        <f>AH180</f>
        <v>0</v>
      </c>
      <c r="AI228" s="131"/>
      <c r="AJ228" s="131"/>
      <c r="AK228" s="132"/>
      <c r="AL228" s="136">
        <f>AL180</f>
        <v>0</v>
      </c>
      <c r="AM228" s="137"/>
      <c r="AN228" s="137"/>
      <c r="AO228" s="138"/>
      <c r="AP228" s="136">
        <f>AP180</f>
        <v>0</v>
      </c>
      <c r="AQ228" s="137"/>
      <c r="AR228" s="137"/>
      <c r="AS228" s="138"/>
      <c r="AT228" s="92"/>
      <c r="AU228" s="92"/>
    </row>
    <row r="229" spans="1:54" hidden="1" x14ac:dyDescent="0.2">
      <c r="A229" s="178" t="s">
        <v>46</v>
      </c>
      <c r="B229" s="179"/>
      <c r="C229" s="179"/>
      <c r="D229" s="179"/>
      <c r="E229" s="179"/>
      <c r="F229" s="179"/>
      <c r="G229" s="179"/>
      <c r="H229" s="179"/>
      <c r="I229" s="180"/>
      <c r="J229" s="139">
        <v>600</v>
      </c>
      <c r="K229" s="140"/>
      <c r="L229" s="141"/>
      <c r="M229" s="136" t="s">
        <v>43</v>
      </c>
      <c r="N229" s="137"/>
      <c r="O229" s="138"/>
      <c r="P229" s="130">
        <f>SUM(U229:AS229)</f>
        <v>0</v>
      </c>
      <c r="Q229" s="131"/>
      <c r="R229" s="131"/>
      <c r="S229" s="131"/>
      <c r="T229" s="132"/>
      <c r="U229" s="130">
        <f>U228+U187-U202</f>
        <v>0</v>
      </c>
      <c r="V229" s="131"/>
      <c r="W229" s="131"/>
      <c r="X229" s="131"/>
      <c r="Y229" s="132"/>
      <c r="Z229" s="130">
        <f>Z228+Z187-Z202</f>
        <v>0</v>
      </c>
      <c r="AA229" s="131"/>
      <c r="AB229" s="131"/>
      <c r="AC229" s="132"/>
      <c r="AD229" s="130">
        <f>AD228+AD187-AD202</f>
        <v>0</v>
      </c>
      <c r="AE229" s="131"/>
      <c r="AF229" s="131"/>
      <c r="AG229" s="132"/>
      <c r="AH229" s="136">
        <f>AH228+AH187-AH202</f>
        <v>0</v>
      </c>
      <c r="AI229" s="137"/>
      <c r="AJ229" s="137"/>
      <c r="AK229" s="138"/>
      <c r="AL229" s="136">
        <f>AL228+AL187-AL202</f>
        <v>0</v>
      </c>
      <c r="AM229" s="137"/>
      <c r="AN229" s="137"/>
      <c r="AO229" s="138"/>
      <c r="AP229" s="136">
        <f>AP228+AP187-AP202</f>
        <v>0</v>
      </c>
      <c r="AQ229" s="137"/>
      <c r="AR229" s="137"/>
      <c r="AS229" s="138"/>
      <c r="AT229" s="91"/>
      <c r="AU229" s="91"/>
    </row>
    <row r="230" spans="1:54" ht="12.75" hidden="1" customHeight="1" x14ac:dyDescent="0.2">
      <c r="A230" s="94"/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5"/>
      <c r="N230" s="95"/>
      <c r="O230" s="95"/>
      <c r="P230" s="95"/>
      <c r="Q230" s="96"/>
      <c r="R230" s="96"/>
      <c r="S230" s="96"/>
      <c r="T230" s="96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6"/>
      <c r="AL230" s="96"/>
      <c r="AM230" s="96"/>
      <c r="AN230" s="96"/>
      <c r="AO230" s="96"/>
      <c r="AP230" s="96"/>
      <c r="AQ230" s="96"/>
      <c r="AR230" s="96"/>
      <c r="AS230" s="96"/>
      <c r="AT230" s="91"/>
      <c r="AU230" s="91"/>
    </row>
    <row r="231" spans="1:54" hidden="1" x14ac:dyDescent="0.2">
      <c r="AN231" s="125" t="s">
        <v>124</v>
      </c>
      <c r="AO231" s="125"/>
      <c r="AP231" s="125"/>
      <c r="AQ231" s="125"/>
      <c r="AR231" s="125"/>
      <c r="AS231" s="125"/>
    </row>
    <row r="232" spans="1:54" s="67" customFormat="1" ht="13.15" hidden="1" customHeight="1" x14ac:dyDescent="0.2">
      <c r="A232" s="192" t="s">
        <v>51</v>
      </c>
      <c r="B232" s="192"/>
      <c r="C232" s="192"/>
      <c r="D232" s="192"/>
      <c r="E232" s="192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U232" s="192"/>
      <c r="V232" s="192"/>
      <c r="W232" s="192"/>
      <c r="X232" s="192"/>
      <c r="Y232" s="192"/>
      <c r="Z232" s="192"/>
      <c r="AA232" s="192"/>
      <c r="AB232" s="192"/>
      <c r="AC232" s="192"/>
      <c r="AD232" s="192"/>
      <c r="AE232" s="192"/>
      <c r="AF232" s="192"/>
      <c r="AG232" s="192"/>
      <c r="AH232" s="192"/>
      <c r="AI232" s="192"/>
      <c r="AJ232" s="192"/>
      <c r="AK232" s="192"/>
      <c r="AL232" s="192"/>
      <c r="AM232" s="192"/>
      <c r="AN232" s="192"/>
      <c r="AO232" s="192"/>
      <c r="AP232" s="192"/>
      <c r="AQ232" s="192"/>
      <c r="AR232" s="192"/>
      <c r="AS232" s="192"/>
    </row>
    <row r="233" spans="1:54" s="67" customFormat="1" ht="13.15" hidden="1" customHeight="1" x14ac:dyDescent="0.2">
      <c r="A233" s="192" t="s">
        <v>129</v>
      </c>
      <c r="B233" s="192"/>
      <c r="C233" s="192"/>
      <c r="D233" s="192"/>
      <c r="E233" s="192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U233" s="192"/>
      <c r="V233" s="192"/>
      <c r="W233" s="192"/>
      <c r="X233" s="192"/>
      <c r="Y233" s="192"/>
      <c r="Z233" s="192"/>
      <c r="AA233" s="192"/>
      <c r="AB233" s="192"/>
      <c r="AC233" s="192"/>
      <c r="AD233" s="192"/>
      <c r="AE233" s="192"/>
      <c r="AF233" s="192"/>
      <c r="AG233" s="192"/>
      <c r="AH233" s="192"/>
      <c r="AI233" s="192"/>
      <c r="AJ233" s="192"/>
      <c r="AK233" s="192"/>
      <c r="AL233" s="192"/>
      <c r="AM233" s="192"/>
      <c r="AN233" s="192"/>
      <c r="AO233" s="192"/>
      <c r="AP233" s="192"/>
      <c r="AQ233" s="192"/>
      <c r="AR233" s="192"/>
      <c r="AS233" s="192"/>
    </row>
    <row r="234" spans="1:54" s="67" customFormat="1" ht="13.15" hidden="1" customHeight="1" x14ac:dyDescent="0.2">
      <c r="A234" s="192" t="s">
        <v>33</v>
      </c>
      <c r="B234" s="192"/>
      <c r="C234" s="192"/>
      <c r="D234" s="192"/>
      <c r="E234" s="192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U234" s="192"/>
      <c r="V234" s="192"/>
      <c r="W234" s="192"/>
      <c r="X234" s="192"/>
      <c r="Y234" s="192"/>
      <c r="Z234" s="192"/>
      <c r="AA234" s="192"/>
      <c r="AB234" s="192"/>
      <c r="AC234" s="192"/>
      <c r="AD234" s="192"/>
      <c r="AE234" s="192"/>
      <c r="AF234" s="192"/>
      <c r="AG234" s="192"/>
      <c r="AH234" s="192"/>
      <c r="AI234" s="192"/>
      <c r="AJ234" s="192"/>
      <c r="AK234" s="192"/>
      <c r="AL234" s="192"/>
      <c r="AM234" s="192"/>
      <c r="AN234" s="192"/>
      <c r="AO234" s="192"/>
      <c r="AP234" s="192"/>
      <c r="AQ234" s="192"/>
      <c r="AR234" s="192"/>
      <c r="AS234" s="192"/>
    </row>
    <row r="235" spans="1:54" s="67" customFormat="1" ht="13.15" hidden="1" customHeight="1" x14ac:dyDescent="0.2"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  <c r="W235" s="98"/>
      <c r="X235" s="98"/>
      <c r="Y235" s="98"/>
      <c r="Z235" s="98"/>
      <c r="AA235" s="98"/>
      <c r="AB235" s="98"/>
      <c r="AC235" s="98"/>
      <c r="AD235" s="98"/>
      <c r="AE235" s="98"/>
      <c r="AF235" s="98"/>
      <c r="AG235" s="98"/>
      <c r="AH235" s="98"/>
      <c r="AI235" s="98"/>
      <c r="AJ235" s="98"/>
      <c r="AK235" s="98"/>
      <c r="AL235" s="98"/>
      <c r="AM235" s="98"/>
      <c r="AN235" s="98"/>
      <c r="AO235" s="98"/>
      <c r="AP235" s="98"/>
      <c r="AQ235" s="98"/>
      <c r="AR235" s="98"/>
      <c r="AS235" s="98"/>
    </row>
    <row r="236" spans="1:54" s="67" customFormat="1" ht="12.75" hidden="1" customHeight="1" x14ac:dyDescent="0.2">
      <c r="A236" s="220" t="s">
        <v>22</v>
      </c>
      <c r="B236" s="220"/>
      <c r="C236" s="220"/>
      <c r="D236" s="220"/>
      <c r="E236" s="220" t="s">
        <v>34</v>
      </c>
      <c r="F236" s="220"/>
      <c r="G236" s="220" t="s">
        <v>52</v>
      </c>
      <c r="H236" s="220"/>
      <c r="I236" s="220"/>
      <c r="J236" s="220" t="s">
        <v>72</v>
      </c>
      <c r="K236" s="220"/>
      <c r="L236" s="220"/>
      <c r="M236" s="220"/>
      <c r="N236" s="220"/>
      <c r="O236" s="220"/>
      <c r="P236" s="220"/>
      <c r="Q236" s="220"/>
      <c r="R236" s="220"/>
      <c r="S236" s="220"/>
      <c r="T236" s="220"/>
      <c r="U236" s="220"/>
      <c r="V236" s="220"/>
      <c r="W236" s="220"/>
      <c r="X236" s="220"/>
      <c r="Y236" s="220"/>
      <c r="Z236" s="220"/>
      <c r="AA236" s="220"/>
      <c r="AB236" s="220"/>
      <c r="AC236" s="220"/>
      <c r="AD236" s="220"/>
      <c r="AE236" s="220"/>
      <c r="AF236" s="220"/>
      <c r="AG236" s="220"/>
      <c r="AH236" s="220"/>
      <c r="AI236" s="220"/>
      <c r="AJ236" s="220"/>
      <c r="AK236" s="220"/>
      <c r="AL236" s="220"/>
      <c r="AM236" s="220"/>
      <c r="AN236" s="220"/>
      <c r="AO236" s="220"/>
      <c r="AP236" s="220"/>
      <c r="AQ236" s="220"/>
      <c r="AR236" s="220"/>
      <c r="AS236" s="220"/>
    </row>
    <row r="237" spans="1:54" s="67" customFormat="1" ht="13.15" hidden="1" customHeight="1" x14ac:dyDescent="0.2">
      <c r="A237" s="220"/>
      <c r="B237" s="220"/>
      <c r="C237" s="220"/>
      <c r="D237" s="220"/>
      <c r="E237" s="220"/>
      <c r="F237" s="220"/>
      <c r="G237" s="220"/>
      <c r="H237" s="220"/>
      <c r="I237" s="220"/>
      <c r="J237" s="220" t="s">
        <v>53</v>
      </c>
      <c r="K237" s="220"/>
      <c r="L237" s="220"/>
      <c r="M237" s="220"/>
      <c r="N237" s="220"/>
      <c r="O237" s="220"/>
      <c r="P237" s="220"/>
      <c r="Q237" s="220"/>
      <c r="R237" s="220"/>
      <c r="S237" s="220"/>
      <c r="T237" s="220"/>
      <c r="U237" s="220"/>
      <c r="V237" s="250" t="s">
        <v>27</v>
      </c>
      <c r="W237" s="250"/>
      <c r="X237" s="250"/>
      <c r="Y237" s="250"/>
      <c r="Z237" s="250"/>
      <c r="AA237" s="250"/>
      <c r="AB237" s="250"/>
      <c r="AC237" s="250"/>
      <c r="AD237" s="250"/>
      <c r="AE237" s="250"/>
      <c r="AF237" s="250"/>
      <c r="AG237" s="250"/>
      <c r="AH237" s="250"/>
      <c r="AI237" s="250"/>
      <c r="AJ237" s="250"/>
      <c r="AK237" s="250"/>
      <c r="AL237" s="250"/>
      <c r="AM237" s="250"/>
      <c r="AN237" s="250"/>
      <c r="AO237" s="250"/>
      <c r="AP237" s="250"/>
      <c r="AQ237" s="250"/>
      <c r="AR237" s="250"/>
      <c r="AS237" s="250"/>
    </row>
    <row r="238" spans="1:54" s="67" customFormat="1" ht="78.75" hidden="1" customHeight="1" x14ac:dyDescent="0.2">
      <c r="A238" s="220"/>
      <c r="B238" s="220"/>
      <c r="C238" s="220"/>
      <c r="D238" s="220"/>
      <c r="E238" s="220"/>
      <c r="F238" s="220"/>
      <c r="G238" s="220"/>
      <c r="H238" s="220"/>
      <c r="I238" s="220"/>
      <c r="J238" s="220"/>
      <c r="K238" s="220"/>
      <c r="L238" s="220"/>
      <c r="M238" s="220"/>
      <c r="N238" s="220"/>
      <c r="O238" s="220"/>
      <c r="P238" s="220"/>
      <c r="Q238" s="220"/>
      <c r="R238" s="220"/>
      <c r="S238" s="220"/>
      <c r="T238" s="220"/>
      <c r="U238" s="220"/>
      <c r="V238" s="220" t="s">
        <v>54</v>
      </c>
      <c r="W238" s="220"/>
      <c r="X238" s="220"/>
      <c r="Y238" s="220"/>
      <c r="Z238" s="220"/>
      <c r="AA238" s="220"/>
      <c r="AB238" s="220"/>
      <c r="AC238" s="220"/>
      <c r="AD238" s="220"/>
      <c r="AE238" s="220"/>
      <c r="AF238" s="220"/>
      <c r="AG238" s="220"/>
      <c r="AH238" s="220" t="s">
        <v>55</v>
      </c>
      <c r="AI238" s="220"/>
      <c r="AJ238" s="220"/>
      <c r="AK238" s="220"/>
      <c r="AL238" s="220"/>
      <c r="AM238" s="220"/>
      <c r="AN238" s="220"/>
      <c r="AO238" s="220"/>
      <c r="AP238" s="220"/>
      <c r="AQ238" s="220"/>
      <c r="AR238" s="220"/>
      <c r="AS238" s="220"/>
    </row>
    <row r="239" spans="1:54" s="67" customFormat="1" ht="51" hidden="1" customHeight="1" x14ac:dyDescent="0.2">
      <c r="A239" s="220"/>
      <c r="B239" s="220"/>
      <c r="C239" s="220"/>
      <c r="D239" s="220"/>
      <c r="E239" s="220"/>
      <c r="F239" s="220"/>
      <c r="G239" s="220"/>
      <c r="H239" s="220"/>
      <c r="I239" s="220"/>
      <c r="J239" s="220" t="s">
        <v>56</v>
      </c>
      <c r="K239" s="220"/>
      <c r="L239" s="220"/>
      <c r="M239" s="220"/>
      <c r="N239" s="220" t="s">
        <v>74</v>
      </c>
      <c r="O239" s="220"/>
      <c r="P239" s="220"/>
      <c r="Q239" s="220"/>
      <c r="R239" s="220" t="s">
        <v>75</v>
      </c>
      <c r="S239" s="220"/>
      <c r="T239" s="220"/>
      <c r="U239" s="220"/>
      <c r="V239" s="220" t="s">
        <v>56</v>
      </c>
      <c r="W239" s="220"/>
      <c r="X239" s="220"/>
      <c r="Y239" s="220"/>
      <c r="Z239" s="220" t="s">
        <v>74</v>
      </c>
      <c r="AA239" s="220"/>
      <c r="AB239" s="220"/>
      <c r="AC239" s="220"/>
      <c r="AD239" s="220" t="s">
        <v>75</v>
      </c>
      <c r="AE239" s="220"/>
      <c r="AF239" s="220"/>
      <c r="AG239" s="220"/>
      <c r="AH239" s="220" t="s">
        <v>56</v>
      </c>
      <c r="AI239" s="220"/>
      <c r="AJ239" s="220"/>
      <c r="AK239" s="220"/>
      <c r="AL239" s="220" t="s">
        <v>74</v>
      </c>
      <c r="AM239" s="220"/>
      <c r="AN239" s="220"/>
      <c r="AO239" s="220"/>
      <c r="AP239" s="220" t="s">
        <v>75</v>
      </c>
      <c r="AQ239" s="220"/>
      <c r="AR239" s="220"/>
      <c r="AS239" s="220"/>
    </row>
    <row r="240" spans="1:54" s="67" customFormat="1" hidden="1" x14ac:dyDescent="0.2">
      <c r="A240" s="249">
        <v>1</v>
      </c>
      <c r="B240" s="249"/>
      <c r="C240" s="249"/>
      <c r="D240" s="249"/>
      <c r="E240" s="124">
        <v>2</v>
      </c>
      <c r="F240" s="124"/>
      <c r="G240" s="124">
        <v>3</v>
      </c>
      <c r="H240" s="124"/>
      <c r="I240" s="124"/>
      <c r="J240" s="124">
        <v>4</v>
      </c>
      <c r="K240" s="124"/>
      <c r="L240" s="124"/>
      <c r="M240" s="124"/>
      <c r="N240" s="124">
        <v>5</v>
      </c>
      <c r="O240" s="124"/>
      <c r="P240" s="124"/>
      <c r="Q240" s="124"/>
      <c r="R240" s="124">
        <v>6</v>
      </c>
      <c r="S240" s="124"/>
      <c r="T240" s="124"/>
      <c r="U240" s="124"/>
      <c r="V240" s="124">
        <v>7</v>
      </c>
      <c r="W240" s="124"/>
      <c r="X240" s="124"/>
      <c r="Y240" s="124"/>
      <c r="Z240" s="124">
        <v>8</v>
      </c>
      <c r="AA240" s="124"/>
      <c r="AB240" s="124"/>
      <c r="AC240" s="124"/>
      <c r="AD240" s="124">
        <v>9</v>
      </c>
      <c r="AE240" s="124"/>
      <c r="AF240" s="124"/>
      <c r="AG240" s="124"/>
      <c r="AH240" s="124">
        <v>10</v>
      </c>
      <c r="AI240" s="124"/>
      <c r="AJ240" s="124"/>
      <c r="AK240" s="124"/>
      <c r="AL240" s="249">
        <v>11</v>
      </c>
      <c r="AM240" s="249"/>
      <c r="AN240" s="249"/>
      <c r="AO240" s="249"/>
      <c r="AP240" s="249">
        <v>12</v>
      </c>
      <c r="AQ240" s="249"/>
      <c r="AR240" s="249"/>
      <c r="AS240" s="249"/>
      <c r="AT240" s="222"/>
      <c r="AU240" s="222"/>
      <c r="AV240" s="222"/>
      <c r="AW240" s="222"/>
      <c r="AX240" s="222"/>
      <c r="AY240" s="222"/>
      <c r="AZ240" s="222"/>
      <c r="BA240" s="222"/>
      <c r="BB240" s="222"/>
    </row>
    <row r="241" spans="1:65" s="67" customFormat="1" ht="75.75" hidden="1" customHeight="1" x14ac:dyDescent="0.2">
      <c r="A241" s="128" t="s">
        <v>57</v>
      </c>
      <c r="B241" s="128"/>
      <c r="C241" s="128"/>
      <c r="D241" s="128"/>
      <c r="E241" s="143" t="s">
        <v>58</v>
      </c>
      <c r="F241" s="143"/>
      <c r="G241" s="142" t="s">
        <v>43</v>
      </c>
      <c r="H241" s="142"/>
      <c r="I241" s="142"/>
      <c r="J241" s="123">
        <f>J242+J245</f>
        <v>0</v>
      </c>
      <c r="K241" s="123"/>
      <c r="L241" s="123"/>
      <c r="M241" s="123"/>
      <c r="N241" s="123">
        <f t="shared" ref="N241" si="6">N242+N245</f>
        <v>0</v>
      </c>
      <c r="O241" s="123"/>
      <c r="P241" s="123"/>
      <c r="Q241" s="123"/>
      <c r="R241" s="123">
        <f t="shared" ref="R241" si="7">R242+R245</f>
        <v>0</v>
      </c>
      <c r="S241" s="123"/>
      <c r="T241" s="123"/>
      <c r="U241" s="123"/>
      <c r="V241" s="123">
        <f t="shared" ref="V241" si="8">V242+V245</f>
        <v>0</v>
      </c>
      <c r="W241" s="123"/>
      <c r="X241" s="123"/>
      <c r="Y241" s="123"/>
      <c r="Z241" s="123">
        <f t="shared" ref="Z241" si="9">Z242+Z245</f>
        <v>0</v>
      </c>
      <c r="AA241" s="123"/>
      <c r="AB241" s="123"/>
      <c r="AC241" s="123"/>
      <c r="AD241" s="123">
        <f t="shared" ref="AD241" si="10">AD242+AD245</f>
        <v>0</v>
      </c>
      <c r="AE241" s="123"/>
      <c r="AF241" s="123"/>
      <c r="AG241" s="123"/>
      <c r="AH241" s="123">
        <f t="shared" ref="AH241" si="11">AH242+AH245</f>
        <v>0</v>
      </c>
      <c r="AI241" s="123"/>
      <c r="AJ241" s="123"/>
      <c r="AK241" s="123"/>
      <c r="AL241" s="123">
        <f t="shared" ref="AL241" si="12">AL242+AL245</f>
        <v>0</v>
      </c>
      <c r="AM241" s="123"/>
      <c r="AN241" s="123"/>
      <c r="AO241" s="123"/>
      <c r="AP241" s="123">
        <f t="shared" ref="AP241" si="13">AP242+AP245</f>
        <v>0</v>
      </c>
      <c r="AQ241" s="123"/>
      <c r="AR241" s="123"/>
      <c r="AS241" s="123"/>
      <c r="AT241" s="99"/>
      <c r="AU241" s="99"/>
      <c r="AV241" s="99"/>
      <c r="AW241" s="99"/>
      <c r="AX241" s="99"/>
      <c r="AY241" s="99"/>
      <c r="AZ241" s="99"/>
      <c r="BA241" s="99"/>
      <c r="BB241" s="99"/>
      <c r="BC241" s="99"/>
      <c r="BD241" s="99"/>
      <c r="BE241" s="99"/>
      <c r="BF241" s="99"/>
      <c r="BG241" s="99"/>
      <c r="BH241" s="99"/>
      <c r="BI241" s="99"/>
      <c r="BJ241" s="99"/>
      <c r="BK241" s="99"/>
    </row>
    <row r="242" spans="1:65" s="67" customFormat="1" hidden="1" x14ac:dyDescent="0.2">
      <c r="A242" s="128" t="s">
        <v>158</v>
      </c>
      <c r="B242" s="128"/>
      <c r="C242" s="128"/>
      <c r="D242" s="128"/>
      <c r="E242" s="160">
        <v>1001</v>
      </c>
      <c r="F242" s="162"/>
      <c r="G242" s="262" t="s">
        <v>43</v>
      </c>
      <c r="H242" s="263"/>
      <c r="I242" s="264"/>
      <c r="J242" s="166">
        <f>V242+AH242</f>
        <v>0</v>
      </c>
      <c r="K242" s="167"/>
      <c r="L242" s="167"/>
      <c r="M242" s="168"/>
      <c r="N242" s="166">
        <f t="shared" ref="N242" si="14">Z242+AL242</f>
        <v>0</v>
      </c>
      <c r="O242" s="167"/>
      <c r="P242" s="167"/>
      <c r="Q242" s="168"/>
      <c r="R242" s="166">
        <f t="shared" ref="R242" si="15">AD242+AP242</f>
        <v>0</v>
      </c>
      <c r="S242" s="167"/>
      <c r="T242" s="167"/>
      <c r="U242" s="168"/>
      <c r="V242" s="166"/>
      <c r="W242" s="167"/>
      <c r="X242" s="167"/>
      <c r="Y242" s="168"/>
      <c r="Z242" s="166"/>
      <c r="AA242" s="167"/>
      <c r="AB242" s="167"/>
      <c r="AC242" s="168"/>
      <c r="AD242" s="166"/>
      <c r="AE242" s="167"/>
      <c r="AF242" s="167"/>
      <c r="AG242" s="168"/>
      <c r="AH242" s="166"/>
      <c r="AI242" s="167"/>
      <c r="AJ242" s="167"/>
      <c r="AK242" s="168"/>
      <c r="AL242" s="166"/>
      <c r="AM242" s="167"/>
      <c r="AN242" s="167"/>
      <c r="AO242" s="168"/>
      <c r="AP242" s="154"/>
      <c r="AQ242" s="155"/>
      <c r="AR242" s="155"/>
      <c r="AS242" s="156"/>
      <c r="AT242" s="99"/>
      <c r="AU242" s="99"/>
      <c r="AV242" s="99"/>
      <c r="AW242" s="99"/>
      <c r="AX242" s="99"/>
      <c r="AY242" s="99"/>
      <c r="AZ242" s="99"/>
      <c r="BA242" s="99"/>
      <c r="BB242" s="99"/>
      <c r="BC242" s="99"/>
      <c r="BD242" s="99"/>
      <c r="BE242" s="99"/>
      <c r="BF242" s="99"/>
      <c r="BG242" s="99"/>
      <c r="BH242" s="99"/>
      <c r="BI242" s="99"/>
      <c r="BJ242" s="99"/>
      <c r="BK242" s="99"/>
    </row>
    <row r="243" spans="1:65" s="67" customFormat="1" ht="62.25" hidden="1" customHeight="1" x14ac:dyDescent="0.2">
      <c r="A243" s="128" t="s">
        <v>159</v>
      </c>
      <c r="B243" s="128"/>
      <c r="C243" s="128"/>
      <c r="D243" s="128"/>
      <c r="E243" s="163"/>
      <c r="F243" s="165"/>
      <c r="G243" s="265"/>
      <c r="H243" s="266"/>
      <c r="I243" s="267"/>
      <c r="J243" s="169"/>
      <c r="K243" s="170"/>
      <c r="L243" s="170"/>
      <c r="M243" s="171"/>
      <c r="N243" s="169"/>
      <c r="O243" s="170"/>
      <c r="P243" s="170"/>
      <c r="Q243" s="171"/>
      <c r="R243" s="169"/>
      <c r="S243" s="170"/>
      <c r="T243" s="170"/>
      <c r="U243" s="171"/>
      <c r="V243" s="169"/>
      <c r="W243" s="170"/>
      <c r="X243" s="170"/>
      <c r="Y243" s="171"/>
      <c r="Z243" s="169"/>
      <c r="AA243" s="170"/>
      <c r="AB243" s="170"/>
      <c r="AC243" s="171"/>
      <c r="AD243" s="169"/>
      <c r="AE243" s="170"/>
      <c r="AF243" s="170"/>
      <c r="AG243" s="171"/>
      <c r="AH243" s="169"/>
      <c r="AI243" s="170"/>
      <c r="AJ243" s="170"/>
      <c r="AK243" s="171"/>
      <c r="AL243" s="169"/>
      <c r="AM243" s="170"/>
      <c r="AN243" s="170"/>
      <c r="AO243" s="171"/>
      <c r="AP243" s="157"/>
      <c r="AQ243" s="158"/>
      <c r="AR243" s="158"/>
      <c r="AS243" s="159"/>
      <c r="AT243" s="99"/>
      <c r="AU243" s="99"/>
      <c r="AV243" s="99"/>
      <c r="AW243" s="99"/>
      <c r="AX243" s="99"/>
      <c r="AY243" s="99"/>
      <c r="AZ243" s="99"/>
      <c r="BA243" s="99"/>
      <c r="BB243" s="99"/>
      <c r="BC243" s="99"/>
      <c r="BD243" s="99"/>
      <c r="BE243" s="99"/>
      <c r="BF243" s="99"/>
      <c r="BG243" s="99"/>
      <c r="BH243" s="99"/>
      <c r="BI243" s="99"/>
      <c r="BJ243" s="99"/>
      <c r="BK243" s="99"/>
    </row>
    <row r="244" spans="1:65" s="67" customFormat="1" ht="13.15" hidden="1" customHeight="1" x14ac:dyDescent="0.2">
      <c r="A244" s="127"/>
      <c r="B244" s="127"/>
      <c r="C244" s="127"/>
      <c r="D244" s="127"/>
      <c r="E244" s="126"/>
      <c r="F244" s="126"/>
      <c r="G244" s="126"/>
      <c r="H244" s="126"/>
      <c r="I244" s="126"/>
      <c r="J244" s="123">
        <f t="shared" ref="J244:J246" si="16">V244+AH244</f>
        <v>0</v>
      </c>
      <c r="K244" s="123"/>
      <c r="L244" s="123"/>
      <c r="M244" s="123"/>
      <c r="N244" s="123">
        <f t="shared" ref="N244:N246" si="17">Z244+AL244</f>
        <v>0</v>
      </c>
      <c r="O244" s="123"/>
      <c r="P244" s="123"/>
      <c r="Q244" s="123"/>
      <c r="R244" s="123">
        <f t="shared" ref="R244:R246" si="18">AD244+AP244</f>
        <v>0</v>
      </c>
      <c r="S244" s="123"/>
      <c r="T244" s="123"/>
      <c r="U244" s="123"/>
      <c r="V244" s="123"/>
      <c r="W244" s="123"/>
      <c r="X244" s="123"/>
      <c r="Y244" s="123"/>
      <c r="Z244" s="123"/>
      <c r="AA244" s="123"/>
      <c r="AB244" s="123"/>
      <c r="AC244" s="123"/>
      <c r="AD244" s="123"/>
      <c r="AE244" s="123"/>
      <c r="AF244" s="123"/>
      <c r="AG244" s="123"/>
      <c r="AH244" s="123"/>
      <c r="AI244" s="123"/>
      <c r="AJ244" s="123"/>
      <c r="AK244" s="123"/>
      <c r="AL244" s="123"/>
      <c r="AM244" s="123"/>
      <c r="AN244" s="123"/>
      <c r="AO244" s="123"/>
      <c r="AP244" s="126"/>
      <c r="AQ244" s="126"/>
      <c r="AR244" s="126"/>
      <c r="AS244" s="126"/>
      <c r="AT244" s="99"/>
      <c r="AU244" s="99"/>
      <c r="AV244" s="99"/>
      <c r="AW244" s="99"/>
      <c r="AX244" s="99"/>
      <c r="AY244" s="99"/>
      <c r="AZ244" s="99"/>
      <c r="BA244" s="99"/>
      <c r="BB244" s="99"/>
      <c r="BC244" s="99"/>
      <c r="BD244" s="99"/>
      <c r="BE244" s="99"/>
      <c r="BF244" s="99"/>
      <c r="BG244" s="99"/>
      <c r="BH244" s="99"/>
      <c r="BI244" s="99"/>
      <c r="BJ244" s="99"/>
      <c r="BK244" s="99"/>
    </row>
    <row r="245" spans="1:65" s="67" customFormat="1" ht="75.75" hidden="1" customHeight="1" x14ac:dyDescent="0.2">
      <c r="A245" s="128" t="s">
        <v>160</v>
      </c>
      <c r="B245" s="128"/>
      <c r="C245" s="128"/>
      <c r="D245" s="128"/>
      <c r="E245" s="129">
        <v>2001</v>
      </c>
      <c r="F245" s="129"/>
      <c r="G245" s="126"/>
      <c r="H245" s="126"/>
      <c r="I245" s="126"/>
      <c r="J245" s="123">
        <f t="shared" si="16"/>
        <v>0</v>
      </c>
      <c r="K245" s="123"/>
      <c r="L245" s="123"/>
      <c r="M245" s="123"/>
      <c r="N245" s="123">
        <f t="shared" si="17"/>
        <v>0</v>
      </c>
      <c r="O245" s="123"/>
      <c r="P245" s="123"/>
      <c r="Q245" s="123"/>
      <c r="R245" s="123">
        <f t="shared" si="18"/>
        <v>0</v>
      </c>
      <c r="S245" s="123"/>
      <c r="T245" s="123"/>
      <c r="U245" s="123"/>
      <c r="V245" s="123"/>
      <c r="W245" s="123"/>
      <c r="X245" s="123"/>
      <c r="Y245" s="123"/>
      <c r="Z245" s="123"/>
      <c r="AA245" s="123"/>
      <c r="AB245" s="123"/>
      <c r="AC245" s="123"/>
      <c r="AD245" s="123"/>
      <c r="AE245" s="123"/>
      <c r="AF245" s="123"/>
      <c r="AG245" s="123"/>
      <c r="AH245" s="123"/>
      <c r="AI245" s="123"/>
      <c r="AJ245" s="123"/>
      <c r="AK245" s="123"/>
      <c r="AL245" s="123"/>
      <c r="AM245" s="123"/>
      <c r="AN245" s="123"/>
      <c r="AO245" s="123"/>
      <c r="AP245" s="126"/>
      <c r="AQ245" s="126"/>
      <c r="AR245" s="126"/>
      <c r="AS245" s="126"/>
      <c r="AT245" s="99"/>
      <c r="AU245" s="99"/>
      <c r="AV245" s="99"/>
      <c r="AW245" s="99"/>
      <c r="AX245" s="99"/>
      <c r="AY245" s="99"/>
      <c r="AZ245" s="99"/>
      <c r="BA245" s="99"/>
      <c r="BB245" s="99"/>
      <c r="BC245" s="99"/>
      <c r="BD245" s="99"/>
      <c r="BE245" s="99"/>
      <c r="BF245" s="99"/>
      <c r="BG245" s="99"/>
      <c r="BH245" s="99"/>
      <c r="BI245" s="99"/>
      <c r="BJ245" s="99"/>
      <c r="BK245" s="99"/>
    </row>
    <row r="246" spans="1:65" s="67" customFormat="1" ht="16.149999999999999" hidden="1" customHeight="1" x14ac:dyDescent="0.2">
      <c r="A246" s="127"/>
      <c r="B246" s="127"/>
      <c r="C246" s="127"/>
      <c r="D246" s="127"/>
      <c r="E246" s="126"/>
      <c r="F246" s="126"/>
      <c r="G246" s="126"/>
      <c r="H246" s="126"/>
      <c r="I246" s="126"/>
      <c r="J246" s="123">
        <f t="shared" si="16"/>
        <v>0</v>
      </c>
      <c r="K246" s="123"/>
      <c r="L246" s="123"/>
      <c r="M246" s="123"/>
      <c r="N246" s="123">
        <f t="shared" si="17"/>
        <v>0</v>
      </c>
      <c r="O246" s="123"/>
      <c r="P246" s="123"/>
      <c r="Q246" s="123"/>
      <c r="R246" s="123">
        <f t="shared" si="18"/>
        <v>0</v>
      </c>
      <c r="S246" s="123"/>
      <c r="T246" s="123"/>
      <c r="U246" s="123"/>
      <c r="V246" s="126"/>
      <c r="W246" s="126"/>
      <c r="X246" s="126"/>
      <c r="Y246" s="126"/>
      <c r="Z246" s="123"/>
      <c r="AA246" s="123"/>
      <c r="AB246" s="123"/>
      <c r="AC246" s="123"/>
      <c r="AD246" s="123"/>
      <c r="AE246" s="123"/>
      <c r="AF246" s="123"/>
      <c r="AG246" s="123"/>
      <c r="AH246" s="123"/>
      <c r="AI246" s="123"/>
      <c r="AJ246" s="123"/>
      <c r="AK246" s="123"/>
      <c r="AL246" s="123"/>
      <c r="AM246" s="123"/>
      <c r="AN246" s="123"/>
      <c r="AO246" s="123"/>
      <c r="AP246" s="126"/>
      <c r="AQ246" s="126"/>
      <c r="AR246" s="126"/>
      <c r="AS246" s="126"/>
      <c r="AT246" s="99"/>
      <c r="AU246" s="99"/>
      <c r="AV246" s="99"/>
      <c r="AW246" s="99"/>
      <c r="AX246" s="99"/>
      <c r="AY246" s="99"/>
      <c r="AZ246" s="99"/>
      <c r="BA246" s="99"/>
      <c r="BB246" s="99"/>
      <c r="BC246" s="99"/>
      <c r="BD246" s="99"/>
      <c r="BE246" s="99"/>
      <c r="BF246" s="99"/>
      <c r="BG246" s="99"/>
      <c r="BH246" s="99"/>
      <c r="BI246" s="99"/>
      <c r="BJ246" s="99"/>
      <c r="BK246" s="99"/>
    </row>
    <row r="247" spans="1:65" s="67" customFormat="1" ht="13.15" hidden="1" customHeight="1" x14ac:dyDescent="0.2">
      <c r="A247" s="100"/>
      <c r="B247" s="100"/>
      <c r="C247" s="100"/>
      <c r="D247" s="100"/>
      <c r="E247" s="100"/>
      <c r="F247" s="100"/>
      <c r="G247" s="100"/>
      <c r="H247" s="100"/>
      <c r="I247" s="101"/>
      <c r="J247" s="101"/>
      <c r="K247" s="101"/>
      <c r="L247" s="101"/>
      <c r="M247" s="102"/>
      <c r="N247" s="102"/>
      <c r="O247" s="102"/>
      <c r="P247" s="102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  <c r="AR247" s="103"/>
      <c r="AS247" s="103"/>
      <c r="AV247" s="99"/>
      <c r="AW247" s="99"/>
      <c r="AX247" s="99"/>
      <c r="AY247" s="99"/>
      <c r="AZ247" s="99"/>
      <c r="BA247" s="99"/>
      <c r="BB247" s="99"/>
      <c r="BC247" s="99"/>
      <c r="BD247" s="99"/>
      <c r="BE247" s="99"/>
      <c r="BF247" s="99"/>
      <c r="BG247" s="99"/>
      <c r="BH247" s="99"/>
      <c r="BI247" s="99"/>
      <c r="BJ247" s="99"/>
      <c r="BK247" s="99"/>
      <c r="BL247" s="99"/>
      <c r="BM247" s="99"/>
    </row>
    <row r="248" spans="1:65" s="67" customFormat="1" ht="13.15" hidden="1" customHeight="1" x14ac:dyDescent="0.2">
      <c r="A248" s="100"/>
      <c r="B248" s="100"/>
      <c r="C248" s="100"/>
      <c r="D248" s="100"/>
      <c r="E248" s="100"/>
      <c r="F248" s="100"/>
      <c r="G248" s="100"/>
      <c r="H248" s="100"/>
      <c r="I248" s="101"/>
      <c r="J248" s="101"/>
      <c r="K248" s="101"/>
      <c r="L248" s="101"/>
      <c r="M248" s="102"/>
      <c r="N248" s="102"/>
      <c r="O248" s="102"/>
      <c r="P248" s="102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25" t="s">
        <v>125</v>
      </c>
      <c r="AO248" s="125"/>
      <c r="AP248" s="125"/>
      <c r="AQ248" s="125"/>
      <c r="AR248" s="125"/>
      <c r="AS248" s="125"/>
      <c r="AV248" s="99"/>
      <c r="AW248" s="99"/>
      <c r="AX248" s="99"/>
      <c r="AY248" s="99"/>
      <c r="AZ248" s="99"/>
      <c r="BA248" s="99"/>
      <c r="BB248" s="99"/>
      <c r="BC248" s="99"/>
      <c r="BD248" s="99"/>
      <c r="BE248" s="99"/>
      <c r="BF248" s="99"/>
      <c r="BG248" s="99"/>
      <c r="BH248" s="99"/>
      <c r="BI248" s="99"/>
      <c r="BJ248" s="99"/>
      <c r="BK248" s="99"/>
      <c r="BL248" s="99"/>
      <c r="BM248" s="99"/>
    </row>
    <row r="249" spans="1:65" s="67" customFormat="1" ht="13.15" hidden="1" customHeight="1" x14ac:dyDescent="0.2">
      <c r="A249" s="192" t="s">
        <v>59</v>
      </c>
      <c r="B249" s="192"/>
      <c r="C249" s="192"/>
      <c r="D249" s="192"/>
      <c r="E249" s="192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U249" s="192"/>
      <c r="V249" s="192"/>
      <c r="W249" s="192"/>
      <c r="X249" s="192"/>
      <c r="Y249" s="192"/>
      <c r="Z249" s="192"/>
      <c r="AA249" s="192"/>
      <c r="AB249" s="192"/>
      <c r="AC249" s="192"/>
      <c r="AD249" s="192"/>
      <c r="AE249" s="192"/>
      <c r="AF249" s="192"/>
      <c r="AG249" s="192"/>
      <c r="AH249" s="192"/>
      <c r="AI249" s="192"/>
      <c r="AJ249" s="192"/>
      <c r="AK249" s="192"/>
      <c r="AL249" s="192"/>
      <c r="AM249" s="192"/>
      <c r="AN249" s="192"/>
      <c r="AO249" s="192"/>
      <c r="AP249" s="192"/>
      <c r="AQ249" s="192"/>
      <c r="AR249" s="192"/>
      <c r="AS249" s="192"/>
    </row>
    <row r="250" spans="1:65" s="67" customFormat="1" ht="13.15" hidden="1" customHeight="1" x14ac:dyDescent="0.2">
      <c r="A250" s="192" t="s">
        <v>130</v>
      </c>
      <c r="B250" s="192"/>
      <c r="C250" s="192"/>
      <c r="D250" s="192"/>
      <c r="E250" s="192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U250" s="192"/>
      <c r="V250" s="192"/>
      <c r="W250" s="192"/>
      <c r="X250" s="192"/>
      <c r="Y250" s="192"/>
      <c r="Z250" s="192"/>
      <c r="AA250" s="192"/>
      <c r="AB250" s="192"/>
      <c r="AC250" s="192"/>
      <c r="AD250" s="192"/>
      <c r="AE250" s="192"/>
      <c r="AF250" s="192"/>
      <c r="AG250" s="192"/>
      <c r="AH250" s="192"/>
      <c r="AI250" s="192"/>
      <c r="AJ250" s="192"/>
      <c r="AK250" s="192"/>
      <c r="AL250" s="192"/>
      <c r="AM250" s="192"/>
      <c r="AN250" s="192"/>
      <c r="AO250" s="192"/>
      <c r="AP250" s="192"/>
      <c r="AQ250" s="192"/>
      <c r="AR250" s="192"/>
      <c r="AS250" s="192"/>
    </row>
    <row r="251" spans="1:65" s="67" customFormat="1" ht="13.15" hidden="1" customHeight="1" x14ac:dyDescent="0.2">
      <c r="A251" s="192" t="s">
        <v>33</v>
      </c>
      <c r="B251" s="192"/>
      <c r="C251" s="192"/>
      <c r="D251" s="192"/>
      <c r="E251" s="192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U251" s="192"/>
      <c r="V251" s="192"/>
      <c r="W251" s="192"/>
      <c r="X251" s="192"/>
      <c r="Y251" s="192"/>
      <c r="Z251" s="192"/>
      <c r="AA251" s="192"/>
      <c r="AB251" s="192"/>
      <c r="AC251" s="192"/>
      <c r="AD251" s="192"/>
      <c r="AE251" s="192"/>
      <c r="AF251" s="192"/>
      <c r="AG251" s="192"/>
      <c r="AH251" s="192"/>
      <c r="AI251" s="192"/>
      <c r="AJ251" s="192"/>
      <c r="AK251" s="192"/>
      <c r="AL251" s="192"/>
      <c r="AM251" s="192"/>
      <c r="AN251" s="192"/>
      <c r="AO251" s="192"/>
      <c r="AP251" s="192"/>
      <c r="AQ251" s="192"/>
      <c r="AR251" s="192"/>
      <c r="AS251" s="192"/>
    </row>
    <row r="252" spans="1:65" s="67" customFormat="1" ht="13.15" hidden="1" customHeight="1" x14ac:dyDescent="0.2">
      <c r="A252" s="222" t="s">
        <v>127</v>
      </c>
      <c r="B252" s="222"/>
      <c r="C252" s="222"/>
      <c r="D252" s="222"/>
      <c r="E252" s="222"/>
      <c r="F252" s="222"/>
      <c r="G252" s="222"/>
      <c r="H252" s="222"/>
      <c r="I252" s="222"/>
      <c r="J252" s="222"/>
      <c r="K252" s="222"/>
      <c r="L252" s="222"/>
      <c r="M252" s="222"/>
      <c r="N252" s="222"/>
      <c r="O252" s="222"/>
      <c r="P252" s="222"/>
      <c r="Q252" s="222"/>
      <c r="R252" s="222"/>
      <c r="S252" s="222"/>
      <c r="T252" s="222"/>
      <c r="U252" s="222"/>
      <c r="V252" s="222"/>
      <c r="W252" s="222"/>
      <c r="X252" s="222"/>
      <c r="Y252" s="222"/>
      <c r="Z252" s="222"/>
      <c r="AA252" s="222"/>
      <c r="AB252" s="222"/>
      <c r="AC252" s="222"/>
      <c r="AD252" s="222"/>
      <c r="AE252" s="222"/>
      <c r="AF252" s="222"/>
      <c r="AG252" s="222"/>
      <c r="AH252" s="222"/>
      <c r="AI252" s="222"/>
      <c r="AJ252" s="222"/>
      <c r="AK252" s="222"/>
      <c r="AL252" s="222"/>
      <c r="AM252" s="222"/>
      <c r="AN252" s="222"/>
      <c r="AO252" s="222"/>
      <c r="AP252" s="222"/>
      <c r="AQ252" s="222"/>
      <c r="AR252" s="222"/>
      <c r="AS252" s="222"/>
    </row>
    <row r="253" spans="1:65" s="67" customFormat="1" ht="13.15" hidden="1" customHeight="1" x14ac:dyDescent="0.2">
      <c r="A253" s="73"/>
      <c r="B253" s="73"/>
      <c r="C253" s="73"/>
      <c r="D253" s="73"/>
      <c r="E253" s="100"/>
      <c r="F253" s="100"/>
      <c r="G253" s="100"/>
      <c r="H253" s="100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  <c r="AA253" s="73"/>
      <c r="AB253" s="73"/>
      <c r="AC253" s="73"/>
      <c r="AD253" s="73"/>
      <c r="AE253" s="73"/>
      <c r="AF253" s="73"/>
      <c r="AG253" s="73"/>
      <c r="AH253" s="73"/>
      <c r="AI253" s="73"/>
      <c r="AJ253" s="73"/>
      <c r="AK253" s="73"/>
      <c r="AL253" s="73"/>
      <c r="AM253" s="73"/>
      <c r="AN253" s="73"/>
      <c r="AO253" s="73"/>
      <c r="AP253" s="73"/>
      <c r="AQ253" s="73"/>
      <c r="AR253" s="73"/>
      <c r="AS253" s="73"/>
    </row>
    <row r="254" spans="1:65" s="67" customFormat="1" ht="28.5" hidden="1" customHeight="1" x14ac:dyDescent="0.2">
      <c r="A254" s="251" t="s">
        <v>22</v>
      </c>
      <c r="B254" s="251"/>
      <c r="C254" s="251"/>
      <c r="D254" s="251"/>
      <c r="E254" s="251"/>
      <c r="F254" s="251"/>
      <c r="G254" s="251"/>
      <c r="H254" s="251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251"/>
      <c r="T254" s="251"/>
      <c r="U254" s="251"/>
      <c r="V254" s="251"/>
      <c r="W254" s="251"/>
      <c r="X254" s="251"/>
      <c r="Y254" s="251"/>
      <c r="Z254" s="251"/>
      <c r="AA254" s="251"/>
      <c r="AB254" s="251"/>
      <c r="AC254" s="251"/>
      <c r="AD254" s="220" t="s">
        <v>34</v>
      </c>
      <c r="AE254" s="220"/>
      <c r="AF254" s="220"/>
      <c r="AG254" s="220"/>
      <c r="AH254" s="220" t="s">
        <v>71</v>
      </c>
      <c r="AI254" s="220"/>
      <c r="AJ254" s="220"/>
      <c r="AK254" s="220"/>
      <c r="AL254" s="220"/>
      <c r="AM254" s="220"/>
      <c r="AN254" s="220"/>
      <c r="AO254" s="220"/>
      <c r="AP254" s="220"/>
      <c r="AQ254" s="220"/>
      <c r="AR254" s="220"/>
      <c r="AS254" s="103"/>
    </row>
    <row r="255" spans="1:65" s="67" customFormat="1" ht="13.15" hidden="1" customHeight="1" x14ac:dyDescent="0.2">
      <c r="A255" s="249">
        <v>1</v>
      </c>
      <c r="B255" s="249"/>
      <c r="C255" s="249"/>
      <c r="D255" s="249"/>
      <c r="E255" s="249"/>
      <c r="F255" s="249"/>
      <c r="G255" s="249"/>
      <c r="H255" s="249"/>
      <c r="I255" s="249"/>
      <c r="J255" s="249"/>
      <c r="K255" s="249"/>
      <c r="L255" s="249"/>
      <c r="M255" s="249"/>
      <c r="N255" s="249"/>
      <c r="O255" s="249"/>
      <c r="P255" s="249"/>
      <c r="Q255" s="249"/>
      <c r="R255" s="249"/>
      <c r="S255" s="249"/>
      <c r="T255" s="249"/>
      <c r="U255" s="249"/>
      <c r="V255" s="249"/>
      <c r="W255" s="249"/>
      <c r="X255" s="249"/>
      <c r="Y255" s="249"/>
      <c r="Z255" s="249"/>
      <c r="AA255" s="249"/>
      <c r="AB255" s="249"/>
      <c r="AC255" s="249"/>
      <c r="AD255" s="124">
        <v>2</v>
      </c>
      <c r="AE255" s="124"/>
      <c r="AF255" s="124"/>
      <c r="AG255" s="124"/>
      <c r="AH255" s="129">
        <v>3</v>
      </c>
      <c r="AI255" s="129"/>
      <c r="AJ255" s="129"/>
      <c r="AK255" s="129"/>
      <c r="AL255" s="129"/>
      <c r="AM255" s="129"/>
      <c r="AN255" s="129"/>
      <c r="AO255" s="129"/>
      <c r="AP255" s="129"/>
      <c r="AQ255" s="129"/>
      <c r="AR255" s="129"/>
      <c r="AS255" s="103"/>
    </row>
    <row r="256" spans="1:65" s="67" customFormat="1" ht="12.75" hidden="1" customHeight="1" x14ac:dyDescent="0.2">
      <c r="A256" s="253" t="s">
        <v>45</v>
      </c>
      <c r="B256" s="253"/>
      <c r="C256" s="253"/>
      <c r="D256" s="253"/>
      <c r="E256" s="253"/>
      <c r="F256" s="253"/>
      <c r="G256" s="253"/>
      <c r="H256" s="253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253"/>
      <c r="T256" s="253"/>
      <c r="U256" s="253"/>
      <c r="V256" s="253"/>
      <c r="W256" s="253"/>
      <c r="X256" s="253"/>
      <c r="Y256" s="253"/>
      <c r="Z256" s="253"/>
      <c r="AA256" s="253"/>
      <c r="AB256" s="253"/>
      <c r="AC256" s="253"/>
      <c r="AD256" s="254" t="s">
        <v>60</v>
      </c>
      <c r="AE256" s="254"/>
      <c r="AF256" s="254"/>
      <c r="AG256" s="254"/>
      <c r="AH256" s="126"/>
      <c r="AI256" s="126"/>
      <c r="AJ256" s="126"/>
      <c r="AK256" s="126"/>
      <c r="AL256" s="126"/>
      <c r="AM256" s="126"/>
      <c r="AN256" s="126"/>
      <c r="AO256" s="126"/>
      <c r="AP256" s="126"/>
      <c r="AQ256" s="126"/>
      <c r="AR256" s="126"/>
      <c r="AS256" s="103"/>
    </row>
    <row r="257" spans="1:65" s="67" customFormat="1" ht="12.75" hidden="1" customHeight="1" x14ac:dyDescent="0.2">
      <c r="A257" s="253" t="s">
        <v>46</v>
      </c>
      <c r="B257" s="253"/>
      <c r="C257" s="253"/>
      <c r="D257" s="253"/>
      <c r="E257" s="253"/>
      <c r="F257" s="253"/>
      <c r="G257" s="253"/>
      <c r="H257" s="253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253"/>
      <c r="T257" s="253"/>
      <c r="U257" s="253"/>
      <c r="V257" s="253"/>
      <c r="W257" s="253"/>
      <c r="X257" s="253"/>
      <c r="Y257" s="253"/>
      <c r="Z257" s="253"/>
      <c r="AA257" s="253"/>
      <c r="AB257" s="253"/>
      <c r="AC257" s="253"/>
      <c r="AD257" s="254" t="s">
        <v>61</v>
      </c>
      <c r="AE257" s="254"/>
      <c r="AF257" s="254"/>
      <c r="AG257" s="254"/>
      <c r="AH257" s="126"/>
      <c r="AI257" s="126"/>
      <c r="AJ257" s="126"/>
      <c r="AK257" s="126"/>
      <c r="AL257" s="126"/>
      <c r="AM257" s="126"/>
      <c r="AN257" s="126"/>
      <c r="AO257" s="126"/>
      <c r="AP257" s="126"/>
      <c r="AQ257" s="126"/>
      <c r="AR257" s="126"/>
      <c r="AS257" s="103"/>
    </row>
    <row r="258" spans="1:65" s="67" customFormat="1" ht="12.75" hidden="1" customHeight="1" x14ac:dyDescent="0.2">
      <c r="A258" s="253" t="s">
        <v>64</v>
      </c>
      <c r="B258" s="253"/>
      <c r="C258" s="253"/>
      <c r="D258" s="253"/>
      <c r="E258" s="253"/>
      <c r="F258" s="253"/>
      <c r="G258" s="253"/>
      <c r="H258" s="253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253"/>
      <c r="T258" s="253"/>
      <c r="U258" s="253"/>
      <c r="V258" s="253"/>
      <c r="W258" s="253"/>
      <c r="X258" s="253"/>
      <c r="Y258" s="253"/>
      <c r="Z258" s="253"/>
      <c r="AA258" s="253"/>
      <c r="AB258" s="253"/>
      <c r="AC258" s="253"/>
      <c r="AD258" s="254" t="s">
        <v>62</v>
      </c>
      <c r="AE258" s="254"/>
      <c r="AF258" s="254"/>
      <c r="AG258" s="254"/>
      <c r="AH258" s="126"/>
      <c r="AI258" s="126"/>
      <c r="AJ258" s="126"/>
      <c r="AK258" s="126"/>
      <c r="AL258" s="126"/>
      <c r="AM258" s="126"/>
      <c r="AN258" s="126"/>
      <c r="AO258" s="126"/>
      <c r="AP258" s="126"/>
      <c r="AQ258" s="126"/>
      <c r="AR258" s="126"/>
      <c r="AS258" s="103"/>
    </row>
    <row r="259" spans="1:65" s="67" customFormat="1" hidden="1" x14ac:dyDescent="0.2">
      <c r="A259" s="253"/>
      <c r="B259" s="253"/>
      <c r="C259" s="253"/>
      <c r="D259" s="253"/>
      <c r="E259" s="253"/>
      <c r="F259" s="253"/>
      <c r="G259" s="253"/>
      <c r="H259" s="253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253"/>
      <c r="T259" s="253"/>
      <c r="U259" s="253"/>
      <c r="V259" s="253"/>
      <c r="W259" s="253"/>
      <c r="X259" s="253"/>
      <c r="Y259" s="253"/>
      <c r="Z259" s="253"/>
      <c r="AA259" s="253"/>
      <c r="AB259" s="253"/>
      <c r="AC259" s="253"/>
      <c r="AD259" s="254"/>
      <c r="AE259" s="254"/>
      <c r="AF259" s="254"/>
      <c r="AG259" s="254"/>
      <c r="AH259" s="126"/>
      <c r="AI259" s="126"/>
      <c r="AJ259" s="126"/>
      <c r="AK259" s="126"/>
      <c r="AL259" s="126"/>
      <c r="AM259" s="126"/>
      <c r="AN259" s="126"/>
      <c r="AO259" s="126"/>
      <c r="AP259" s="126"/>
      <c r="AQ259" s="126"/>
      <c r="AR259" s="126"/>
      <c r="AS259" s="103"/>
    </row>
    <row r="260" spans="1:65" s="67" customFormat="1" ht="12.75" hidden="1" customHeight="1" x14ac:dyDescent="0.2">
      <c r="A260" s="253" t="s">
        <v>65</v>
      </c>
      <c r="B260" s="253"/>
      <c r="C260" s="253"/>
      <c r="D260" s="253"/>
      <c r="E260" s="253"/>
      <c r="F260" s="253"/>
      <c r="G260" s="253"/>
      <c r="H260" s="253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253"/>
      <c r="T260" s="253"/>
      <c r="U260" s="253"/>
      <c r="V260" s="253"/>
      <c r="W260" s="253"/>
      <c r="X260" s="253"/>
      <c r="Y260" s="253"/>
      <c r="Z260" s="253"/>
      <c r="AA260" s="253"/>
      <c r="AB260" s="253"/>
      <c r="AC260" s="253"/>
      <c r="AD260" s="254" t="s">
        <v>63</v>
      </c>
      <c r="AE260" s="254"/>
      <c r="AF260" s="254"/>
      <c r="AG260" s="254"/>
      <c r="AH260" s="126"/>
      <c r="AI260" s="126"/>
      <c r="AJ260" s="126"/>
      <c r="AK260" s="126"/>
      <c r="AL260" s="126"/>
      <c r="AM260" s="126"/>
      <c r="AN260" s="126"/>
      <c r="AO260" s="126"/>
      <c r="AP260" s="126"/>
      <c r="AQ260" s="126"/>
      <c r="AR260" s="126"/>
      <c r="AS260" s="103"/>
    </row>
    <row r="261" spans="1:65" s="67" customFormat="1" hidden="1" x14ac:dyDescent="0.2">
      <c r="A261" s="252"/>
      <c r="B261" s="252"/>
      <c r="C261" s="252"/>
      <c r="D261" s="252"/>
      <c r="E261" s="252"/>
      <c r="F261" s="252"/>
      <c r="G261" s="252"/>
      <c r="H261" s="252"/>
      <c r="I261" s="252"/>
      <c r="J261" s="252"/>
      <c r="K261" s="252"/>
      <c r="L261" s="252"/>
      <c r="M261" s="252"/>
      <c r="N261" s="252"/>
      <c r="O261" s="252"/>
      <c r="P261" s="252"/>
      <c r="Q261" s="252"/>
      <c r="R261" s="252"/>
      <c r="S261" s="252"/>
      <c r="T261" s="252"/>
      <c r="U261" s="252"/>
      <c r="V261" s="252"/>
      <c r="W261" s="252"/>
      <c r="X261" s="252"/>
      <c r="Y261" s="252"/>
      <c r="Z261" s="252"/>
      <c r="AA261" s="252"/>
      <c r="AB261" s="252"/>
      <c r="AC261" s="252"/>
      <c r="AD261" s="123"/>
      <c r="AE261" s="123"/>
      <c r="AF261" s="123"/>
      <c r="AG261" s="123"/>
      <c r="AH261" s="126"/>
      <c r="AI261" s="126"/>
      <c r="AJ261" s="126"/>
      <c r="AK261" s="126"/>
      <c r="AL261" s="126"/>
      <c r="AM261" s="126"/>
      <c r="AN261" s="126"/>
      <c r="AO261" s="126"/>
      <c r="AP261" s="126"/>
      <c r="AQ261" s="126"/>
      <c r="AR261" s="126"/>
      <c r="AS261" s="103"/>
    </row>
    <row r="262" spans="1:65" s="67" customFormat="1" hidden="1" x14ac:dyDescent="0.2">
      <c r="I262" s="104"/>
      <c r="J262" s="104"/>
      <c r="K262" s="104"/>
      <c r="L262" s="104"/>
      <c r="M262" s="105"/>
      <c r="N262" s="105"/>
      <c r="O262" s="105"/>
      <c r="P262" s="105"/>
      <c r="Q262" s="105"/>
      <c r="R262" s="105"/>
      <c r="S262" s="105"/>
      <c r="T262" s="105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03"/>
      <c r="AL262" s="103"/>
      <c r="AM262" s="103"/>
      <c r="AN262" s="103"/>
      <c r="AO262" s="103"/>
      <c r="AP262" s="103"/>
      <c r="AQ262" s="103"/>
      <c r="AR262" s="103"/>
      <c r="AS262" s="103"/>
    </row>
    <row r="263" spans="1:65" s="67" customFormat="1" ht="13.15" hidden="1" customHeight="1" x14ac:dyDescent="0.2">
      <c r="A263" s="100"/>
      <c r="B263" s="100"/>
      <c r="C263" s="100"/>
      <c r="D263" s="100"/>
      <c r="E263" s="100"/>
      <c r="F263" s="100"/>
      <c r="G263" s="100"/>
      <c r="H263" s="100"/>
      <c r="I263" s="101"/>
      <c r="J263" s="101"/>
      <c r="K263" s="101"/>
      <c r="L263" s="101"/>
      <c r="M263" s="102"/>
      <c r="N263" s="102"/>
      <c r="O263" s="102"/>
      <c r="P263" s="102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  <c r="AH263" s="103"/>
      <c r="AI263" s="103"/>
      <c r="AJ263" s="103"/>
      <c r="AK263" s="103"/>
      <c r="AL263" s="103"/>
      <c r="AM263" s="103"/>
      <c r="AN263" s="125" t="s">
        <v>126</v>
      </c>
      <c r="AO263" s="125"/>
      <c r="AP263" s="125"/>
      <c r="AQ263" s="125"/>
      <c r="AR263" s="125"/>
      <c r="AS263" s="125"/>
      <c r="AV263" s="99"/>
      <c r="AW263" s="99"/>
      <c r="AX263" s="99"/>
      <c r="AY263" s="99"/>
      <c r="AZ263" s="99"/>
      <c r="BA263" s="99"/>
      <c r="BB263" s="99"/>
      <c r="BC263" s="99"/>
      <c r="BD263" s="99"/>
      <c r="BE263" s="99"/>
      <c r="BF263" s="99"/>
      <c r="BG263" s="99"/>
      <c r="BH263" s="99"/>
      <c r="BI263" s="99"/>
      <c r="BJ263" s="99"/>
      <c r="BK263" s="99"/>
      <c r="BL263" s="99"/>
      <c r="BM263" s="99"/>
    </row>
    <row r="264" spans="1:65" s="67" customFormat="1" ht="12.75" hidden="1" customHeight="1" x14ac:dyDescent="0.2">
      <c r="A264" s="192" t="s">
        <v>66</v>
      </c>
      <c r="B264" s="192"/>
      <c r="C264" s="192"/>
      <c r="D264" s="192"/>
      <c r="E264" s="192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U264" s="192"/>
      <c r="V264" s="192"/>
      <c r="W264" s="192"/>
      <c r="X264" s="192"/>
      <c r="Y264" s="192"/>
      <c r="Z264" s="192"/>
      <c r="AA264" s="192"/>
      <c r="AB264" s="192"/>
      <c r="AC264" s="192"/>
      <c r="AD264" s="192"/>
      <c r="AE264" s="192"/>
      <c r="AF264" s="192"/>
      <c r="AG264" s="192"/>
      <c r="AH264" s="192"/>
      <c r="AI264" s="192"/>
      <c r="AJ264" s="192"/>
      <c r="AK264" s="192"/>
      <c r="AL264" s="192"/>
      <c r="AM264" s="192"/>
      <c r="AN264" s="192"/>
      <c r="AO264" s="192"/>
      <c r="AP264" s="192"/>
      <c r="AQ264" s="192"/>
      <c r="AR264" s="192"/>
      <c r="AS264" s="192"/>
    </row>
    <row r="265" spans="1:65" s="67" customFormat="1" ht="12.75" hidden="1" customHeight="1" x14ac:dyDescent="0.2">
      <c r="A265" s="98"/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  <c r="W265" s="98"/>
      <c r="X265" s="98"/>
      <c r="Y265" s="98"/>
      <c r="Z265" s="98"/>
      <c r="AA265" s="98"/>
      <c r="AB265" s="98"/>
      <c r="AC265" s="98"/>
      <c r="AD265" s="98"/>
      <c r="AE265" s="98"/>
      <c r="AF265" s="98"/>
      <c r="AO265" s="98"/>
      <c r="AP265" s="98"/>
      <c r="AQ265" s="98"/>
      <c r="AR265" s="98"/>
      <c r="AS265" s="98"/>
    </row>
    <row r="266" spans="1:65" s="67" customFormat="1" ht="12.75" hidden="1" customHeight="1" x14ac:dyDescent="0.2">
      <c r="A266" s="251" t="s">
        <v>22</v>
      </c>
      <c r="B266" s="251"/>
      <c r="C266" s="251"/>
      <c r="D266" s="251"/>
      <c r="E266" s="251"/>
      <c r="F266" s="251"/>
      <c r="G266" s="251"/>
      <c r="H266" s="251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251"/>
      <c r="T266" s="251"/>
      <c r="U266" s="251"/>
      <c r="V266" s="251"/>
      <c r="W266" s="251"/>
      <c r="X266" s="251"/>
      <c r="Y266" s="251"/>
      <c r="Z266" s="251"/>
      <c r="AA266" s="251"/>
      <c r="AB266" s="251"/>
      <c r="AC266" s="251"/>
      <c r="AD266" s="220" t="s">
        <v>34</v>
      </c>
      <c r="AE266" s="220"/>
      <c r="AF266" s="220"/>
      <c r="AG266" s="220"/>
      <c r="AH266" s="220" t="s">
        <v>70</v>
      </c>
      <c r="AI266" s="220"/>
      <c r="AJ266" s="220"/>
      <c r="AK266" s="220"/>
      <c r="AL266" s="220"/>
      <c r="AM266" s="220"/>
      <c r="AN266" s="220"/>
      <c r="AO266" s="220"/>
      <c r="AP266" s="220"/>
      <c r="AQ266" s="220"/>
      <c r="AR266" s="220"/>
      <c r="AS266" s="103"/>
    </row>
    <row r="267" spans="1:65" s="67" customFormat="1" ht="12.75" hidden="1" customHeight="1" x14ac:dyDescent="0.2">
      <c r="A267" s="249">
        <v>1</v>
      </c>
      <c r="B267" s="249"/>
      <c r="C267" s="249"/>
      <c r="D267" s="249"/>
      <c r="E267" s="249"/>
      <c r="F267" s="249"/>
      <c r="G267" s="249"/>
      <c r="H267" s="249"/>
      <c r="I267" s="249"/>
      <c r="J267" s="249"/>
      <c r="K267" s="249"/>
      <c r="L267" s="249"/>
      <c r="M267" s="249"/>
      <c r="N267" s="249"/>
      <c r="O267" s="249"/>
      <c r="P267" s="249"/>
      <c r="Q267" s="249"/>
      <c r="R267" s="249"/>
      <c r="S267" s="249"/>
      <c r="T267" s="249"/>
      <c r="U267" s="249"/>
      <c r="V267" s="249"/>
      <c r="W267" s="249"/>
      <c r="X267" s="249"/>
      <c r="Y267" s="249"/>
      <c r="Z267" s="249"/>
      <c r="AA267" s="249"/>
      <c r="AB267" s="249"/>
      <c r="AC267" s="249"/>
      <c r="AD267" s="124">
        <v>2</v>
      </c>
      <c r="AE267" s="124"/>
      <c r="AF267" s="124"/>
      <c r="AG267" s="124"/>
      <c r="AH267" s="129">
        <v>3</v>
      </c>
      <c r="AI267" s="129"/>
      <c r="AJ267" s="129"/>
      <c r="AK267" s="129"/>
      <c r="AL267" s="129"/>
      <c r="AM267" s="129"/>
      <c r="AN267" s="129"/>
      <c r="AO267" s="129"/>
      <c r="AP267" s="129"/>
      <c r="AQ267" s="129"/>
      <c r="AR267" s="129"/>
      <c r="AS267" s="103"/>
    </row>
    <row r="268" spans="1:65" s="67" customFormat="1" ht="12.75" hidden="1" customHeight="1" x14ac:dyDescent="0.2">
      <c r="A268" s="253" t="s">
        <v>67</v>
      </c>
      <c r="B268" s="253"/>
      <c r="C268" s="253"/>
      <c r="D268" s="253"/>
      <c r="E268" s="253"/>
      <c r="F268" s="253"/>
      <c r="G268" s="253"/>
      <c r="H268" s="253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253"/>
      <c r="T268" s="253"/>
      <c r="U268" s="253"/>
      <c r="V268" s="253"/>
      <c r="W268" s="253"/>
      <c r="X268" s="253"/>
      <c r="Y268" s="253"/>
      <c r="Z268" s="253"/>
      <c r="AA268" s="253"/>
      <c r="AB268" s="253"/>
      <c r="AC268" s="253"/>
      <c r="AD268" s="254" t="s">
        <v>60</v>
      </c>
      <c r="AE268" s="254"/>
      <c r="AF268" s="254"/>
      <c r="AG268" s="254"/>
      <c r="AH268" s="123"/>
      <c r="AI268" s="123"/>
      <c r="AJ268" s="123"/>
      <c r="AK268" s="123"/>
      <c r="AL268" s="123"/>
      <c r="AM268" s="123"/>
      <c r="AN268" s="123"/>
      <c r="AO268" s="123"/>
      <c r="AP268" s="123"/>
      <c r="AQ268" s="123"/>
      <c r="AR268" s="123"/>
      <c r="AS268" s="103"/>
    </row>
    <row r="269" spans="1:65" s="67" customFormat="1" ht="25.5" hidden="1" customHeight="1" x14ac:dyDescent="0.2">
      <c r="A269" s="253" t="s">
        <v>68</v>
      </c>
      <c r="B269" s="253"/>
      <c r="C269" s="253"/>
      <c r="D269" s="253"/>
      <c r="E269" s="253"/>
      <c r="F269" s="253"/>
      <c r="G269" s="253"/>
      <c r="H269" s="253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253"/>
      <c r="T269" s="253"/>
      <c r="U269" s="253"/>
      <c r="V269" s="253"/>
      <c r="W269" s="253"/>
      <c r="X269" s="253"/>
      <c r="Y269" s="253"/>
      <c r="Z269" s="253"/>
      <c r="AA269" s="253"/>
      <c r="AB269" s="253"/>
      <c r="AC269" s="253"/>
      <c r="AD269" s="254" t="s">
        <v>61</v>
      </c>
      <c r="AE269" s="254"/>
      <c r="AF269" s="254"/>
      <c r="AG269" s="254"/>
      <c r="AH269" s="123"/>
      <c r="AI269" s="123"/>
      <c r="AJ269" s="123"/>
      <c r="AK269" s="123"/>
      <c r="AL269" s="123"/>
      <c r="AM269" s="123"/>
      <c r="AN269" s="123"/>
      <c r="AO269" s="123"/>
      <c r="AP269" s="123"/>
      <c r="AQ269" s="123"/>
      <c r="AR269" s="123"/>
      <c r="AS269" s="103"/>
    </row>
    <row r="270" spans="1:65" s="67" customFormat="1" ht="12.75" hidden="1" customHeight="1" x14ac:dyDescent="0.2">
      <c r="A270" s="259" t="s">
        <v>69</v>
      </c>
      <c r="B270" s="260"/>
      <c r="C270" s="260"/>
      <c r="D270" s="260"/>
      <c r="E270" s="260"/>
      <c r="F270" s="260"/>
      <c r="G270" s="260"/>
      <c r="H270" s="260"/>
      <c r="I270" s="260"/>
      <c r="J270" s="260"/>
      <c r="K270" s="260"/>
      <c r="L270" s="260"/>
      <c r="M270" s="260"/>
      <c r="N270" s="260"/>
      <c r="O270" s="260"/>
      <c r="P270" s="260"/>
      <c r="Q270" s="260"/>
      <c r="R270" s="260"/>
      <c r="S270" s="260"/>
      <c r="T270" s="260"/>
      <c r="U270" s="260"/>
      <c r="V270" s="260"/>
      <c r="W270" s="260"/>
      <c r="X270" s="260"/>
      <c r="Y270" s="260"/>
      <c r="Z270" s="260"/>
      <c r="AA270" s="260"/>
      <c r="AB270" s="260"/>
      <c r="AC270" s="261"/>
      <c r="AD270" s="256" t="s">
        <v>62</v>
      </c>
      <c r="AE270" s="257"/>
      <c r="AF270" s="257"/>
      <c r="AG270" s="258"/>
      <c r="AH270" s="136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8"/>
      <c r="AS270" s="103"/>
    </row>
    <row r="271" spans="1:65" s="67" customFormat="1" ht="12.75" hidden="1" customHeight="1" x14ac:dyDescent="0.2"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106"/>
      <c r="U271" s="106"/>
      <c r="V271" s="106"/>
      <c r="W271" s="106"/>
      <c r="X271" s="106"/>
      <c r="Y271" s="106"/>
      <c r="Z271" s="106"/>
      <c r="AA271" s="106"/>
      <c r="AB271" s="106"/>
      <c r="AC271" s="107"/>
      <c r="AD271" s="107"/>
      <c r="AE271" s="107"/>
      <c r="AF271" s="107"/>
      <c r="AG271" s="102"/>
      <c r="AH271" s="102"/>
      <c r="AI271" s="102"/>
      <c r="AJ271" s="102"/>
      <c r="AK271" s="102"/>
      <c r="AL271" s="102"/>
      <c r="AM271" s="102"/>
      <c r="AN271" s="102"/>
      <c r="AO271" s="103"/>
      <c r="AP271" s="103"/>
      <c r="AQ271" s="103"/>
      <c r="AR271" s="103"/>
      <c r="AS271" s="103"/>
    </row>
    <row r="272" spans="1:65" hidden="1" x14ac:dyDescent="0.2"/>
    <row r="273" spans="3:45" hidden="1" x14ac:dyDescent="0.2">
      <c r="F273" s="67"/>
      <c r="G273" s="67"/>
      <c r="H273" s="67"/>
      <c r="I273" s="67"/>
      <c r="J273" s="67"/>
      <c r="K273" s="67"/>
    </row>
    <row r="274" spans="3:45" hidden="1" x14ac:dyDescent="0.2">
      <c r="D274" s="73"/>
      <c r="F274" s="73"/>
      <c r="G274" s="73"/>
      <c r="H274" s="73"/>
      <c r="I274" s="73"/>
      <c r="J274" s="73"/>
      <c r="K274" s="73"/>
      <c r="L274" s="72"/>
      <c r="T274" s="77" t="s">
        <v>168</v>
      </c>
      <c r="W274" s="69"/>
      <c r="X274" s="69"/>
      <c r="Y274" s="69"/>
      <c r="Z274" s="69"/>
      <c r="AA274" s="69"/>
      <c r="AD274" s="69"/>
      <c r="AE274" s="69"/>
      <c r="AF274" s="69"/>
      <c r="AG274" s="69"/>
      <c r="AH274" s="69"/>
      <c r="AI274" s="69"/>
      <c r="AJ274" s="69"/>
      <c r="AS274" s="65"/>
    </row>
    <row r="275" spans="3:45" hidden="1" x14ac:dyDescent="0.2">
      <c r="C275" s="67"/>
      <c r="D275" s="67"/>
      <c r="E275" s="67"/>
      <c r="F275" s="67"/>
      <c r="G275" s="67"/>
      <c r="H275" s="67"/>
      <c r="I275" s="67"/>
      <c r="J275" s="67"/>
      <c r="K275" s="67"/>
      <c r="W275" s="75"/>
      <c r="X275" s="108"/>
      <c r="Y275" s="109" t="s">
        <v>29</v>
      </c>
      <c r="Z275" s="108"/>
      <c r="AA275" s="75"/>
      <c r="AB275" s="75"/>
      <c r="AC275" s="75"/>
      <c r="AD275" s="110" t="s">
        <v>30</v>
      </c>
      <c r="AE275" s="110"/>
      <c r="AF275" s="110"/>
      <c r="AG275" s="75"/>
      <c r="AH275" s="75"/>
      <c r="AI275" s="75"/>
      <c r="AJ275" s="75"/>
      <c r="AK275" s="75"/>
      <c r="AL275" s="75"/>
      <c r="AM275" s="75"/>
      <c r="AS275" s="65"/>
    </row>
    <row r="276" spans="3:45" hidden="1" x14ac:dyDescent="0.2">
      <c r="C276" s="67"/>
      <c r="D276" s="67"/>
      <c r="E276" s="67"/>
      <c r="F276" s="67"/>
      <c r="G276" s="67"/>
      <c r="H276" s="67"/>
      <c r="I276" s="67"/>
      <c r="J276" s="67"/>
      <c r="K276" s="77"/>
      <c r="R276" s="268" t="s">
        <v>164</v>
      </c>
      <c r="S276" s="268"/>
      <c r="W276" s="75"/>
      <c r="X276" s="75"/>
      <c r="Y276" s="75"/>
      <c r="Z276" s="75"/>
      <c r="AA276" s="75"/>
      <c r="AB276" s="75"/>
      <c r="AC276" s="75"/>
      <c r="AD276" s="75"/>
      <c r="AE276" s="75"/>
      <c r="AF276" s="75"/>
      <c r="AG276" s="75"/>
      <c r="AH276" s="75"/>
      <c r="AI276" s="75"/>
      <c r="AJ276" s="75"/>
      <c r="AK276" s="75"/>
      <c r="AL276" s="75"/>
      <c r="AM276" s="75"/>
      <c r="AS276" s="65"/>
    </row>
    <row r="277" spans="3:45" hidden="1" x14ac:dyDescent="0.2">
      <c r="F277" s="67"/>
      <c r="G277" s="67"/>
      <c r="H277" s="67"/>
      <c r="I277" s="67"/>
      <c r="J277" s="67"/>
      <c r="K277" s="77"/>
      <c r="W277" s="75"/>
      <c r="X277" s="75"/>
      <c r="Y277" s="75"/>
      <c r="Z277" s="75"/>
      <c r="AA277" s="75"/>
      <c r="AB277" s="75"/>
      <c r="AC277" s="75"/>
      <c r="AD277" s="75"/>
      <c r="AE277" s="75"/>
      <c r="AF277" s="75"/>
      <c r="AG277" s="75"/>
      <c r="AH277" s="75"/>
      <c r="AI277" s="75"/>
      <c r="AJ277" s="75"/>
      <c r="AK277" s="75"/>
      <c r="AL277" s="75"/>
      <c r="AM277" s="75"/>
      <c r="AS277" s="65"/>
    </row>
    <row r="278" spans="3:45" hidden="1" x14ac:dyDescent="0.2">
      <c r="K278" s="66"/>
      <c r="W278" s="75"/>
      <c r="X278" s="75"/>
      <c r="Y278" s="75"/>
      <c r="Z278" s="75"/>
      <c r="AA278" s="75"/>
      <c r="AB278" s="75"/>
      <c r="AC278" s="75"/>
      <c r="AD278" s="75"/>
      <c r="AE278" s="75"/>
      <c r="AF278" s="75"/>
      <c r="AG278" s="75"/>
      <c r="AH278" s="75"/>
      <c r="AI278" s="75"/>
      <c r="AJ278" s="75"/>
      <c r="AK278" s="75"/>
      <c r="AL278" s="75"/>
      <c r="AM278" s="75"/>
      <c r="AS278" s="65"/>
    </row>
    <row r="279" spans="3:45" hidden="1" x14ac:dyDescent="0.2">
      <c r="T279" s="66" t="s">
        <v>169</v>
      </c>
      <c r="W279" s="111"/>
      <c r="X279" s="111"/>
      <c r="Y279" s="112"/>
      <c r="Z279" s="112"/>
      <c r="AA279" s="111"/>
      <c r="AB279" s="75"/>
      <c r="AC279" s="75"/>
      <c r="AD279" s="113"/>
      <c r="AE279" s="113"/>
      <c r="AF279" s="113"/>
      <c r="AG279" s="111"/>
      <c r="AH279" s="111"/>
      <c r="AI279" s="111"/>
      <c r="AJ279" s="111"/>
      <c r="AK279" s="75"/>
      <c r="AL279" s="75"/>
      <c r="AM279" s="75"/>
      <c r="AS279" s="65"/>
    </row>
    <row r="280" spans="3:45" hidden="1" x14ac:dyDescent="0.2">
      <c r="W280" s="75"/>
      <c r="X280" s="75"/>
      <c r="Y280" s="109" t="s">
        <v>29</v>
      </c>
      <c r="Z280" s="108"/>
      <c r="AA280" s="75"/>
      <c r="AB280" s="75"/>
      <c r="AC280" s="75"/>
      <c r="AD280" s="114" t="s">
        <v>30</v>
      </c>
      <c r="AE280" s="109"/>
      <c r="AF280" s="109"/>
      <c r="AG280" s="75"/>
      <c r="AH280" s="75"/>
      <c r="AI280" s="75"/>
      <c r="AJ280" s="75"/>
      <c r="AK280" s="75"/>
      <c r="AL280" s="75"/>
      <c r="AM280" s="75"/>
      <c r="AS280" s="65"/>
    </row>
    <row r="281" spans="3:45" hidden="1" x14ac:dyDescent="0.2">
      <c r="K281" s="66"/>
      <c r="W281" s="75"/>
      <c r="X281" s="75"/>
      <c r="Y281" s="75"/>
      <c r="Z281" s="75"/>
      <c r="AA281" s="75"/>
      <c r="AB281" s="75"/>
      <c r="AC281" s="75"/>
      <c r="AD281" s="75"/>
      <c r="AE281" s="75"/>
      <c r="AF281" s="75"/>
      <c r="AG281" s="75"/>
      <c r="AH281" s="75"/>
      <c r="AI281" s="75"/>
      <c r="AJ281" s="75"/>
      <c r="AK281" s="75"/>
      <c r="AL281" s="75"/>
      <c r="AM281" s="75"/>
      <c r="AS281" s="65"/>
    </row>
    <row r="282" spans="3:45" hidden="1" x14ac:dyDescent="0.2">
      <c r="K282" s="66"/>
      <c r="W282" s="75"/>
      <c r="X282" s="75"/>
      <c r="Y282" s="75"/>
      <c r="Z282" s="75"/>
      <c r="AA282" s="75"/>
      <c r="AB282" s="75"/>
      <c r="AC282" s="75"/>
      <c r="AD282" s="75"/>
      <c r="AE282" s="75"/>
      <c r="AF282" s="75"/>
      <c r="AG282" s="75"/>
      <c r="AH282" s="75"/>
      <c r="AI282" s="75"/>
      <c r="AJ282" s="75"/>
      <c r="AK282" s="75"/>
      <c r="AL282" s="75"/>
      <c r="AM282" s="75"/>
      <c r="AS282" s="65"/>
    </row>
    <row r="283" spans="3:45" hidden="1" x14ac:dyDescent="0.2">
      <c r="L283" s="66" t="s">
        <v>165</v>
      </c>
      <c r="N283" s="69"/>
      <c r="O283" s="69"/>
      <c r="P283" s="69"/>
      <c r="Q283" s="69"/>
      <c r="R283" s="69"/>
      <c r="S283" s="69"/>
      <c r="T283" s="69" t="s">
        <v>166</v>
      </c>
      <c r="W283" s="111"/>
      <c r="X283" s="111"/>
      <c r="Y283" s="111"/>
      <c r="Z283" s="111"/>
      <c r="AA283" s="111"/>
      <c r="AB283" s="75"/>
      <c r="AC283" s="75"/>
      <c r="AD283" s="113"/>
      <c r="AE283" s="113"/>
      <c r="AF283" s="113"/>
      <c r="AG283" s="111"/>
      <c r="AH283" s="111"/>
      <c r="AI283" s="111"/>
      <c r="AJ283" s="111"/>
      <c r="AK283" s="111"/>
      <c r="AL283" s="111"/>
      <c r="AM283" s="75"/>
      <c r="AS283" s="65"/>
    </row>
    <row r="284" spans="3:45" hidden="1" x14ac:dyDescent="0.2">
      <c r="N284" s="75"/>
      <c r="O284" s="75"/>
      <c r="P284" s="75"/>
      <c r="Q284" s="75"/>
      <c r="R284" s="75"/>
      <c r="S284" s="75"/>
      <c r="T284" s="115" t="s">
        <v>31</v>
      </c>
      <c r="W284" s="75"/>
      <c r="X284" s="75"/>
      <c r="Y284" s="116" t="s">
        <v>29</v>
      </c>
      <c r="Z284" s="75"/>
      <c r="AA284" s="75"/>
      <c r="AB284" s="75"/>
      <c r="AC284" s="75"/>
      <c r="AD284" s="114" t="s">
        <v>167</v>
      </c>
      <c r="AE284" s="109"/>
      <c r="AF284" s="109"/>
      <c r="AG284" s="75"/>
      <c r="AH284" s="75"/>
      <c r="AI284" s="75"/>
      <c r="AJ284" s="75"/>
      <c r="AK284" s="75"/>
      <c r="AL284" s="75"/>
      <c r="AM284" s="75"/>
      <c r="AS284" s="65"/>
    </row>
    <row r="285" spans="3:45" x14ac:dyDescent="0.2">
      <c r="C285" s="75"/>
      <c r="D285" s="75"/>
      <c r="E285" s="75"/>
      <c r="F285" s="75"/>
      <c r="G285" s="75"/>
      <c r="H285" s="75"/>
      <c r="I285" s="75"/>
      <c r="J285" s="75"/>
      <c r="K285" s="115"/>
      <c r="AS285" s="65"/>
    </row>
  </sheetData>
  <mergeCells count="1327">
    <mergeCell ref="M185:O185"/>
    <mergeCell ref="P185:T185"/>
    <mergeCell ref="U185:Y185"/>
    <mergeCell ref="Z185:AC185"/>
    <mergeCell ref="AD185:AG185"/>
    <mergeCell ref="AH185:AK185"/>
    <mergeCell ref="AL185:AO185"/>
    <mergeCell ref="AP185:AS185"/>
    <mergeCell ref="R276:S276"/>
    <mergeCell ref="A132:I135"/>
    <mergeCell ref="J132:L135"/>
    <mergeCell ref="M132:O135"/>
    <mergeCell ref="P132:AS132"/>
    <mergeCell ref="P133:T135"/>
    <mergeCell ref="U133:AS133"/>
    <mergeCell ref="U134:Y135"/>
    <mergeCell ref="Z134:AC135"/>
    <mergeCell ref="AD134:AG135"/>
    <mergeCell ref="AH134:AK135"/>
    <mergeCell ref="AL134:AS134"/>
    <mergeCell ref="AL135:AO135"/>
    <mergeCell ref="AP135:AS135"/>
    <mergeCell ref="A136:I136"/>
    <mergeCell ref="J136:L136"/>
    <mergeCell ref="M136:O136"/>
    <mergeCell ref="P136:T136"/>
    <mergeCell ref="U136:Y136"/>
    <mergeCell ref="Z136:AC136"/>
    <mergeCell ref="AD136:AG136"/>
    <mergeCell ref="AH136:AK136"/>
    <mergeCell ref="A181:I184"/>
    <mergeCell ref="J181:L184"/>
    <mergeCell ref="AH270:AR270"/>
    <mergeCell ref="AD270:AG270"/>
    <mergeCell ref="A270:AC270"/>
    <mergeCell ref="A16:AS16"/>
    <mergeCell ref="AP242:AS243"/>
    <mergeCell ref="AL242:AO243"/>
    <mergeCell ref="AH242:AK243"/>
    <mergeCell ref="AD242:AG243"/>
    <mergeCell ref="Z242:AC243"/>
    <mergeCell ref="V242:Y243"/>
    <mergeCell ref="A242:D242"/>
    <mergeCell ref="R242:U243"/>
    <mergeCell ref="N242:Q243"/>
    <mergeCell ref="J242:M243"/>
    <mergeCell ref="G242:I243"/>
    <mergeCell ref="E242:F243"/>
    <mergeCell ref="AP228:AS228"/>
    <mergeCell ref="A229:I229"/>
    <mergeCell ref="J229:L229"/>
    <mergeCell ref="M229:O229"/>
    <mergeCell ref="P229:T229"/>
    <mergeCell ref="U229:Y229"/>
    <mergeCell ref="Z229:AC229"/>
    <mergeCell ref="AD229:AG229"/>
    <mergeCell ref="AH229:AK229"/>
    <mergeCell ref="AL229:AO229"/>
    <mergeCell ref="AP229:AS229"/>
    <mergeCell ref="A228:I228"/>
    <mergeCell ref="A185:I185"/>
    <mergeCell ref="J185:L185"/>
    <mergeCell ref="J228:L228"/>
    <mergeCell ref="M228:O228"/>
    <mergeCell ref="P228:T228"/>
    <mergeCell ref="U228:Y228"/>
    <mergeCell ref="Z228:AC228"/>
    <mergeCell ref="AD228:AG228"/>
    <mergeCell ref="AH228:AK228"/>
    <mergeCell ref="AL228:AO228"/>
    <mergeCell ref="AP225:AS225"/>
    <mergeCell ref="A226:I226"/>
    <mergeCell ref="J226:L227"/>
    <mergeCell ref="M226:O227"/>
    <mergeCell ref="P226:T227"/>
    <mergeCell ref="U226:Y227"/>
    <mergeCell ref="Z226:AC227"/>
    <mergeCell ref="AD226:AG227"/>
    <mergeCell ref="AH226:AK227"/>
    <mergeCell ref="AL226:AO227"/>
    <mergeCell ref="AP226:AS227"/>
    <mergeCell ref="A227:I227"/>
    <mergeCell ref="A225:I225"/>
    <mergeCell ref="J225:L225"/>
    <mergeCell ref="M225:O225"/>
    <mergeCell ref="P225:T225"/>
    <mergeCell ref="U225:Y225"/>
    <mergeCell ref="Z225:AC225"/>
    <mergeCell ref="AD225:AG225"/>
    <mergeCell ref="AH225:AK225"/>
    <mergeCell ref="AL225:AO225"/>
    <mergeCell ref="AP223:AS223"/>
    <mergeCell ref="A224:I224"/>
    <mergeCell ref="J224:L224"/>
    <mergeCell ref="M224:O224"/>
    <mergeCell ref="P224:T224"/>
    <mergeCell ref="U224:Y224"/>
    <mergeCell ref="Z224:AC224"/>
    <mergeCell ref="AD224:AG224"/>
    <mergeCell ref="AH224:AK224"/>
    <mergeCell ref="AL224:AO224"/>
    <mergeCell ref="AP224:AS224"/>
    <mergeCell ref="A223:I223"/>
    <mergeCell ref="J223:L223"/>
    <mergeCell ref="M223:O223"/>
    <mergeCell ref="P223:T223"/>
    <mergeCell ref="U223:Y223"/>
    <mergeCell ref="Z223:AC223"/>
    <mergeCell ref="AD223:AG223"/>
    <mergeCell ref="AH223:AK223"/>
    <mergeCell ref="AL223:AO223"/>
    <mergeCell ref="AP220:AS220"/>
    <mergeCell ref="A221:I221"/>
    <mergeCell ref="J221:L222"/>
    <mergeCell ref="M221:O222"/>
    <mergeCell ref="P221:T222"/>
    <mergeCell ref="U221:Y222"/>
    <mergeCell ref="Z221:AC222"/>
    <mergeCell ref="AD221:AG222"/>
    <mergeCell ref="AH221:AK222"/>
    <mergeCell ref="AL221:AO222"/>
    <mergeCell ref="AP221:AS222"/>
    <mergeCell ref="A222:I222"/>
    <mergeCell ref="A220:I220"/>
    <mergeCell ref="J220:L220"/>
    <mergeCell ref="M220:O220"/>
    <mergeCell ref="P220:T220"/>
    <mergeCell ref="U220:Y220"/>
    <mergeCell ref="Z220:AC220"/>
    <mergeCell ref="AD220:AG220"/>
    <mergeCell ref="AH220:AK220"/>
    <mergeCell ref="AL220:AO220"/>
    <mergeCell ref="AP217:AS217"/>
    <mergeCell ref="A218:I218"/>
    <mergeCell ref="J218:L219"/>
    <mergeCell ref="M218:O219"/>
    <mergeCell ref="P218:T219"/>
    <mergeCell ref="U218:Y219"/>
    <mergeCell ref="Z218:AC219"/>
    <mergeCell ref="AD218:AG219"/>
    <mergeCell ref="AH218:AK219"/>
    <mergeCell ref="AL218:AO219"/>
    <mergeCell ref="AP218:AS219"/>
    <mergeCell ref="A219:I219"/>
    <mergeCell ref="A217:I217"/>
    <mergeCell ref="J217:L217"/>
    <mergeCell ref="M217:O217"/>
    <mergeCell ref="P217:T217"/>
    <mergeCell ref="U217:Y217"/>
    <mergeCell ref="Z217:AC217"/>
    <mergeCell ref="AD217:AG217"/>
    <mergeCell ref="AH217:AK217"/>
    <mergeCell ref="AL217:AO217"/>
    <mergeCell ref="AP215:AS215"/>
    <mergeCell ref="A216:I216"/>
    <mergeCell ref="J216:L216"/>
    <mergeCell ref="M216:O216"/>
    <mergeCell ref="P216:T216"/>
    <mergeCell ref="U216:Y216"/>
    <mergeCell ref="Z216:AC216"/>
    <mergeCell ref="AD216:AG216"/>
    <mergeCell ref="AH216:AK216"/>
    <mergeCell ref="AL216:AO216"/>
    <mergeCell ref="AP216:AS216"/>
    <mergeCell ref="A215:I215"/>
    <mergeCell ref="J215:L215"/>
    <mergeCell ref="M215:O215"/>
    <mergeCell ref="P215:T215"/>
    <mergeCell ref="U215:Y215"/>
    <mergeCell ref="Z215:AC215"/>
    <mergeCell ref="AD215:AG215"/>
    <mergeCell ref="AH215:AK215"/>
    <mergeCell ref="AL215:AO215"/>
    <mergeCell ref="AP212:AS212"/>
    <mergeCell ref="A213:I213"/>
    <mergeCell ref="J213:L214"/>
    <mergeCell ref="M213:O214"/>
    <mergeCell ref="P213:T214"/>
    <mergeCell ref="U213:Y214"/>
    <mergeCell ref="Z213:AC214"/>
    <mergeCell ref="AD213:AG214"/>
    <mergeCell ref="AH213:AK214"/>
    <mergeCell ref="AL213:AO214"/>
    <mergeCell ref="AP213:AS214"/>
    <mergeCell ref="A214:I214"/>
    <mergeCell ref="A212:I212"/>
    <mergeCell ref="J212:L212"/>
    <mergeCell ref="M212:O212"/>
    <mergeCell ref="P212:T212"/>
    <mergeCell ref="U212:Y212"/>
    <mergeCell ref="Z212:AC212"/>
    <mergeCell ref="AD212:AG212"/>
    <mergeCell ref="AH212:AK212"/>
    <mergeCell ref="AL212:AO212"/>
    <mergeCell ref="AP210:AS210"/>
    <mergeCell ref="A211:I211"/>
    <mergeCell ref="J211:L211"/>
    <mergeCell ref="M211:O211"/>
    <mergeCell ref="P211:T211"/>
    <mergeCell ref="U211:Y211"/>
    <mergeCell ref="Z211:AC211"/>
    <mergeCell ref="AD211:AG211"/>
    <mergeCell ref="AH211:AK211"/>
    <mergeCell ref="AL211:AO211"/>
    <mergeCell ref="AP211:AS211"/>
    <mergeCell ref="A210:I210"/>
    <mergeCell ref="J210:L210"/>
    <mergeCell ref="M210:O210"/>
    <mergeCell ref="P210:T210"/>
    <mergeCell ref="U210:Y210"/>
    <mergeCell ref="Z210:AC210"/>
    <mergeCell ref="AD210:AG210"/>
    <mergeCell ref="AH210:AK210"/>
    <mergeCell ref="AL210:AO210"/>
    <mergeCell ref="AP207:AS208"/>
    <mergeCell ref="A208:I208"/>
    <mergeCell ref="A209:I209"/>
    <mergeCell ref="J209:L209"/>
    <mergeCell ref="M209:O209"/>
    <mergeCell ref="P209:T209"/>
    <mergeCell ref="U209:Y209"/>
    <mergeCell ref="Z209:AC209"/>
    <mergeCell ref="AD209:AG209"/>
    <mergeCell ref="AH209:AK209"/>
    <mergeCell ref="AL209:AO209"/>
    <mergeCell ref="AP209:AS209"/>
    <mergeCell ref="A207:I207"/>
    <mergeCell ref="J207:L208"/>
    <mergeCell ref="M207:O208"/>
    <mergeCell ref="P207:T208"/>
    <mergeCell ref="U207:Y208"/>
    <mergeCell ref="Z207:AC208"/>
    <mergeCell ref="AD207:AG208"/>
    <mergeCell ref="AH207:AK208"/>
    <mergeCell ref="AL207:AO208"/>
    <mergeCell ref="AP203:AS204"/>
    <mergeCell ref="A204:I204"/>
    <mergeCell ref="A205:I205"/>
    <mergeCell ref="J205:L206"/>
    <mergeCell ref="M205:O206"/>
    <mergeCell ref="P205:T206"/>
    <mergeCell ref="U205:Y206"/>
    <mergeCell ref="Z205:AC206"/>
    <mergeCell ref="AD205:AG206"/>
    <mergeCell ref="AH205:AK206"/>
    <mergeCell ref="AL205:AO206"/>
    <mergeCell ref="AP205:AS206"/>
    <mergeCell ref="A206:I206"/>
    <mergeCell ref="A203:I203"/>
    <mergeCell ref="J203:L204"/>
    <mergeCell ref="M203:O204"/>
    <mergeCell ref="P203:T204"/>
    <mergeCell ref="U203:Y204"/>
    <mergeCell ref="Z203:AC204"/>
    <mergeCell ref="AD203:AG204"/>
    <mergeCell ref="AH203:AK204"/>
    <mergeCell ref="AL203:AO204"/>
    <mergeCell ref="AP201:AS201"/>
    <mergeCell ref="A202:I202"/>
    <mergeCell ref="J202:L202"/>
    <mergeCell ref="M202:O202"/>
    <mergeCell ref="P202:T202"/>
    <mergeCell ref="U202:Y202"/>
    <mergeCell ref="Z202:AC202"/>
    <mergeCell ref="AD202:AG202"/>
    <mergeCell ref="AH202:AK202"/>
    <mergeCell ref="AL202:AO202"/>
    <mergeCell ref="AP202:AS202"/>
    <mergeCell ref="A201:I201"/>
    <mergeCell ref="J201:L201"/>
    <mergeCell ref="M201:O201"/>
    <mergeCell ref="P201:T201"/>
    <mergeCell ref="U201:Y201"/>
    <mergeCell ref="Z201:AC201"/>
    <mergeCell ref="AD201:AG201"/>
    <mergeCell ref="AH201:AK201"/>
    <mergeCell ref="AL201:AO201"/>
    <mergeCell ref="AP198:AS198"/>
    <mergeCell ref="A199:I199"/>
    <mergeCell ref="J199:L200"/>
    <mergeCell ref="M199:O200"/>
    <mergeCell ref="P199:T200"/>
    <mergeCell ref="U199:Y200"/>
    <mergeCell ref="Z199:AC200"/>
    <mergeCell ref="AD199:AG200"/>
    <mergeCell ref="AH199:AK200"/>
    <mergeCell ref="AL199:AO200"/>
    <mergeCell ref="AP199:AS200"/>
    <mergeCell ref="A200:I200"/>
    <mergeCell ref="A198:I198"/>
    <mergeCell ref="J198:L198"/>
    <mergeCell ref="M198:O198"/>
    <mergeCell ref="P198:T198"/>
    <mergeCell ref="U198:Y198"/>
    <mergeCell ref="Z198:AC198"/>
    <mergeCell ref="AD198:AG198"/>
    <mergeCell ref="AH198:AK198"/>
    <mergeCell ref="AL198:AO198"/>
    <mergeCell ref="AP196:AS196"/>
    <mergeCell ref="A197:I197"/>
    <mergeCell ref="J197:L197"/>
    <mergeCell ref="M197:O197"/>
    <mergeCell ref="P197:T197"/>
    <mergeCell ref="U197:Y197"/>
    <mergeCell ref="Z197:AC197"/>
    <mergeCell ref="AD197:AG197"/>
    <mergeCell ref="AH197:AK197"/>
    <mergeCell ref="AL197:AO197"/>
    <mergeCell ref="AP197:AS197"/>
    <mergeCell ref="A196:I196"/>
    <mergeCell ref="J196:L196"/>
    <mergeCell ref="M196:O196"/>
    <mergeCell ref="P196:T196"/>
    <mergeCell ref="U196:Y196"/>
    <mergeCell ref="Z196:AC196"/>
    <mergeCell ref="AD196:AG196"/>
    <mergeCell ref="AH196:AK196"/>
    <mergeCell ref="AL196:AO196"/>
    <mergeCell ref="AP194:AS194"/>
    <mergeCell ref="A195:I195"/>
    <mergeCell ref="J195:L195"/>
    <mergeCell ref="M195:O195"/>
    <mergeCell ref="P195:T195"/>
    <mergeCell ref="U195:Y195"/>
    <mergeCell ref="Z195:AC195"/>
    <mergeCell ref="AD195:AG195"/>
    <mergeCell ref="AH195:AK195"/>
    <mergeCell ref="AL195:AO195"/>
    <mergeCell ref="AP195:AS195"/>
    <mergeCell ref="A194:I194"/>
    <mergeCell ref="J194:L194"/>
    <mergeCell ref="M194:O194"/>
    <mergeCell ref="P194:T194"/>
    <mergeCell ref="U194:Y194"/>
    <mergeCell ref="Z194:AC194"/>
    <mergeCell ref="AD194:AG194"/>
    <mergeCell ref="AH194:AK194"/>
    <mergeCell ref="AL194:AO194"/>
    <mergeCell ref="AP191:AS192"/>
    <mergeCell ref="A192:I192"/>
    <mergeCell ref="A193:I193"/>
    <mergeCell ref="J193:L193"/>
    <mergeCell ref="M193:O193"/>
    <mergeCell ref="P193:T193"/>
    <mergeCell ref="U193:Y193"/>
    <mergeCell ref="Z193:AC193"/>
    <mergeCell ref="AD193:AG193"/>
    <mergeCell ref="AH193:AK193"/>
    <mergeCell ref="AL193:AO193"/>
    <mergeCell ref="AP193:AS193"/>
    <mergeCell ref="A191:I191"/>
    <mergeCell ref="J191:L192"/>
    <mergeCell ref="M191:O192"/>
    <mergeCell ref="P191:T192"/>
    <mergeCell ref="U191:Y192"/>
    <mergeCell ref="Z191:AC192"/>
    <mergeCell ref="AD191:AG192"/>
    <mergeCell ref="AH191:AK192"/>
    <mergeCell ref="AL191:AO192"/>
    <mergeCell ref="AP188:AS189"/>
    <mergeCell ref="A189:I189"/>
    <mergeCell ref="A190:I190"/>
    <mergeCell ref="J190:L190"/>
    <mergeCell ref="M190:O190"/>
    <mergeCell ref="P190:T190"/>
    <mergeCell ref="U190:Y190"/>
    <mergeCell ref="Z190:AC190"/>
    <mergeCell ref="AD190:AG190"/>
    <mergeCell ref="AH190:AK190"/>
    <mergeCell ref="AL190:AO190"/>
    <mergeCell ref="AP190:AS190"/>
    <mergeCell ref="A188:I188"/>
    <mergeCell ref="J188:L189"/>
    <mergeCell ref="M188:O189"/>
    <mergeCell ref="P188:T189"/>
    <mergeCell ref="U188:Y189"/>
    <mergeCell ref="Z188:AC189"/>
    <mergeCell ref="AD188:AG189"/>
    <mergeCell ref="AH188:AK189"/>
    <mergeCell ref="AL188:AO189"/>
    <mergeCell ref="AP180:AS180"/>
    <mergeCell ref="A186:AS186"/>
    <mergeCell ref="A187:I187"/>
    <mergeCell ref="J187:L187"/>
    <mergeCell ref="M187:O187"/>
    <mergeCell ref="P187:T187"/>
    <mergeCell ref="U187:Y187"/>
    <mergeCell ref="Z187:AC187"/>
    <mergeCell ref="AD187:AG187"/>
    <mergeCell ref="AH187:AK187"/>
    <mergeCell ref="AL187:AO187"/>
    <mergeCell ref="AP187:AS187"/>
    <mergeCell ref="A180:I180"/>
    <mergeCell ref="J180:L180"/>
    <mergeCell ref="M180:O180"/>
    <mergeCell ref="P180:T180"/>
    <mergeCell ref="U180:Y180"/>
    <mergeCell ref="Z180:AC180"/>
    <mergeCell ref="AD180:AG180"/>
    <mergeCell ref="AH180:AK180"/>
    <mergeCell ref="AL180:AO180"/>
    <mergeCell ref="M181:O184"/>
    <mergeCell ref="P181:AS181"/>
    <mergeCell ref="P182:T184"/>
    <mergeCell ref="U182:AS182"/>
    <mergeCell ref="U183:Y184"/>
    <mergeCell ref="Z183:AC184"/>
    <mergeCell ref="AD183:AG184"/>
    <mergeCell ref="AH183:AK184"/>
    <mergeCell ref="AL183:AS183"/>
    <mergeCell ref="AL184:AO184"/>
    <mergeCell ref="AP184:AS184"/>
    <mergeCell ref="AP177:AS178"/>
    <mergeCell ref="A178:I178"/>
    <mergeCell ref="A179:I179"/>
    <mergeCell ref="J179:L179"/>
    <mergeCell ref="M179:O179"/>
    <mergeCell ref="P179:T179"/>
    <mergeCell ref="U179:Y179"/>
    <mergeCell ref="Z179:AC179"/>
    <mergeCell ref="AD179:AG179"/>
    <mergeCell ref="AH179:AK179"/>
    <mergeCell ref="AL179:AO179"/>
    <mergeCell ref="AP179:AS179"/>
    <mergeCell ref="A177:I177"/>
    <mergeCell ref="J177:L178"/>
    <mergeCell ref="M177:O178"/>
    <mergeCell ref="P177:T178"/>
    <mergeCell ref="U177:Y178"/>
    <mergeCell ref="Z177:AC178"/>
    <mergeCell ref="AD177:AG178"/>
    <mergeCell ref="AH177:AK178"/>
    <mergeCell ref="AL177:AO178"/>
    <mergeCell ref="AP175:AS175"/>
    <mergeCell ref="A176:I176"/>
    <mergeCell ref="J176:L176"/>
    <mergeCell ref="M176:O176"/>
    <mergeCell ref="P176:T176"/>
    <mergeCell ref="U176:Y176"/>
    <mergeCell ref="Z176:AC176"/>
    <mergeCell ref="AD176:AG176"/>
    <mergeCell ref="AH176:AK176"/>
    <mergeCell ref="AL176:AO176"/>
    <mergeCell ref="AP176:AS176"/>
    <mergeCell ref="A175:I175"/>
    <mergeCell ref="J175:L175"/>
    <mergeCell ref="M175:O175"/>
    <mergeCell ref="P175:T175"/>
    <mergeCell ref="U175:Y175"/>
    <mergeCell ref="Z175:AC175"/>
    <mergeCell ref="AD175:AG175"/>
    <mergeCell ref="AH175:AK175"/>
    <mergeCell ref="AL175:AO175"/>
    <mergeCell ref="AP172:AS173"/>
    <mergeCell ref="A173:I173"/>
    <mergeCell ref="A174:I174"/>
    <mergeCell ref="J174:L174"/>
    <mergeCell ref="M174:O174"/>
    <mergeCell ref="P174:T174"/>
    <mergeCell ref="U174:Y174"/>
    <mergeCell ref="Z174:AC174"/>
    <mergeCell ref="AD174:AG174"/>
    <mergeCell ref="AH174:AK174"/>
    <mergeCell ref="AL174:AO174"/>
    <mergeCell ref="AP174:AS174"/>
    <mergeCell ref="A172:I172"/>
    <mergeCell ref="J172:L173"/>
    <mergeCell ref="M172:O173"/>
    <mergeCell ref="P172:T173"/>
    <mergeCell ref="U172:Y173"/>
    <mergeCell ref="Z172:AC173"/>
    <mergeCell ref="AD172:AG173"/>
    <mergeCell ref="AH172:AK173"/>
    <mergeCell ref="AL172:AO173"/>
    <mergeCell ref="AP169:AS170"/>
    <mergeCell ref="A170:I170"/>
    <mergeCell ref="A171:I171"/>
    <mergeCell ref="J171:L171"/>
    <mergeCell ref="M171:O171"/>
    <mergeCell ref="P171:T171"/>
    <mergeCell ref="U171:Y171"/>
    <mergeCell ref="Z171:AC171"/>
    <mergeCell ref="AD171:AG171"/>
    <mergeCell ref="AH171:AK171"/>
    <mergeCell ref="AL171:AO171"/>
    <mergeCell ref="AP171:AS171"/>
    <mergeCell ref="A169:I169"/>
    <mergeCell ref="J169:L170"/>
    <mergeCell ref="M169:O170"/>
    <mergeCell ref="P169:T170"/>
    <mergeCell ref="U169:Y170"/>
    <mergeCell ref="Z169:AC170"/>
    <mergeCell ref="AD169:AG170"/>
    <mergeCell ref="AH169:AK170"/>
    <mergeCell ref="AL169:AO170"/>
    <mergeCell ref="AP167:AS167"/>
    <mergeCell ref="A168:I168"/>
    <mergeCell ref="J168:L168"/>
    <mergeCell ref="M168:O168"/>
    <mergeCell ref="P168:T168"/>
    <mergeCell ref="U168:Y168"/>
    <mergeCell ref="Z168:AC168"/>
    <mergeCell ref="AD168:AG168"/>
    <mergeCell ref="AH168:AK168"/>
    <mergeCell ref="AL168:AO168"/>
    <mergeCell ref="AP168:AS168"/>
    <mergeCell ref="A167:I167"/>
    <mergeCell ref="J167:L167"/>
    <mergeCell ref="M167:O167"/>
    <mergeCell ref="P167:T167"/>
    <mergeCell ref="U167:Y167"/>
    <mergeCell ref="Z167:AC167"/>
    <mergeCell ref="AD167:AG167"/>
    <mergeCell ref="AH167:AK167"/>
    <mergeCell ref="AL167:AO167"/>
    <mergeCell ref="AP164:AS165"/>
    <mergeCell ref="A165:I165"/>
    <mergeCell ref="A166:I166"/>
    <mergeCell ref="J166:L166"/>
    <mergeCell ref="M166:O166"/>
    <mergeCell ref="P166:T166"/>
    <mergeCell ref="U166:Y166"/>
    <mergeCell ref="Z166:AC166"/>
    <mergeCell ref="AD166:AG166"/>
    <mergeCell ref="AH166:AK166"/>
    <mergeCell ref="AL166:AO166"/>
    <mergeCell ref="AP166:AS166"/>
    <mergeCell ref="A164:I164"/>
    <mergeCell ref="J164:L165"/>
    <mergeCell ref="M164:O165"/>
    <mergeCell ref="P164:T165"/>
    <mergeCell ref="U164:Y165"/>
    <mergeCell ref="Z164:AC165"/>
    <mergeCell ref="AD164:AG165"/>
    <mergeCell ref="AH164:AK165"/>
    <mergeCell ref="AL164:AO165"/>
    <mergeCell ref="AP162:AS162"/>
    <mergeCell ref="A163:I163"/>
    <mergeCell ref="J163:L163"/>
    <mergeCell ref="M163:O163"/>
    <mergeCell ref="P163:T163"/>
    <mergeCell ref="U163:Y163"/>
    <mergeCell ref="Z163:AC163"/>
    <mergeCell ref="AD163:AG163"/>
    <mergeCell ref="AH163:AK163"/>
    <mergeCell ref="AL163:AO163"/>
    <mergeCell ref="AP163:AS163"/>
    <mergeCell ref="A162:I162"/>
    <mergeCell ref="J162:L162"/>
    <mergeCell ref="M162:O162"/>
    <mergeCell ref="P162:T162"/>
    <mergeCell ref="U162:Y162"/>
    <mergeCell ref="Z162:AC162"/>
    <mergeCell ref="AD162:AG162"/>
    <mergeCell ref="AH162:AK162"/>
    <mergeCell ref="AL162:AO162"/>
    <mergeCell ref="AP160:AS160"/>
    <mergeCell ref="A161:I161"/>
    <mergeCell ref="J161:L161"/>
    <mergeCell ref="M161:O161"/>
    <mergeCell ref="P161:T161"/>
    <mergeCell ref="U161:Y161"/>
    <mergeCell ref="Z161:AC161"/>
    <mergeCell ref="AD161:AG161"/>
    <mergeCell ref="AH161:AK161"/>
    <mergeCell ref="AL161:AO161"/>
    <mergeCell ref="AP161:AS161"/>
    <mergeCell ref="A160:I160"/>
    <mergeCell ref="J160:L160"/>
    <mergeCell ref="M160:O160"/>
    <mergeCell ref="P160:T160"/>
    <mergeCell ref="U160:Y160"/>
    <mergeCell ref="Z160:AC160"/>
    <mergeCell ref="AD160:AG160"/>
    <mergeCell ref="AH160:AK160"/>
    <mergeCell ref="AL160:AO160"/>
    <mergeCell ref="AP156:AS157"/>
    <mergeCell ref="A157:I157"/>
    <mergeCell ref="A158:I158"/>
    <mergeCell ref="J158:L159"/>
    <mergeCell ref="M158:O159"/>
    <mergeCell ref="P158:T159"/>
    <mergeCell ref="U158:Y159"/>
    <mergeCell ref="Z158:AC159"/>
    <mergeCell ref="AD158:AG159"/>
    <mergeCell ref="AH158:AK159"/>
    <mergeCell ref="AL158:AO159"/>
    <mergeCell ref="AP158:AS159"/>
    <mergeCell ref="A159:I159"/>
    <mergeCell ref="A156:I156"/>
    <mergeCell ref="J156:L157"/>
    <mergeCell ref="M156:O157"/>
    <mergeCell ref="P156:T157"/>
    <mergeCell ref="U156:Y157"/>
    <mergeCell ref="Z156:AC157"/>
    <mergeCell ref="AD156:AG157"/>
    <mergeCell ref="AH156:AK157"/>
    <mergeCell ref="AL156:AO157"/>
    <mergeCell ref="AP153:AS153"/>
    <mergeCell ref="A154:I154"/>
    <mergeCell ref="J154:L155"/>
    <mergeCell ref="M154:O155"/>
    <mergeCell ref="P154:T155"/>
    <mergeCell ref="U154:Y155"/>
    <mergeCell ref="Z154:AC155"/>
    <mergeCell ref="AD154:AG155"/>
    <mergeCell ref="AH154:AK155"/>
    <mergeCell ref="AL154:AO155"/>
    <mergeCell ref="AP154:AS155"/>
    <mergeCell ref="A155:I155"/>
    <mergeCell ref="A153:I153"/>
    <mergeCell ref="J153:L153"/>
    <mergeCell ref="M153:O153"/>
    <mergeCell ref="P153:T153"/>
    <mergeCell ref="U153:Y153"/>
    <mergeCell ref="Z153:AC153"/>
    <mergeCell ref="AD153:AG153"/>
    <mergeCell ref="AH153:AK153"/>
    <mergeCell ref="AL153:AO153"/>
    <mergeCell ref="AP150:AS151"/>
    <mergeCell ref="A151:I151"/>
    <mergeCell ref="A152:I152"/>
    <mergeCell ref="J152:L152"/>
    <mergeCell ref="M152:O152"/>
    <mergeCell ref="P152:T152"/>
    <mergeCell ref="U152:Y152"/>
    <mergeCell ref="Z152:AC152"/>
    <mergeCell ref="AD152:AG152"/>
    <mergeCell ref="AH152:AK152"/>
    <mergeCell ref="AL152:AO152"/>
    <mergeCell ref="AP152:AS152"/>
    <mergeCell ref="A150:I150"/>
    <mergeCell ref="J150:L151"/>
    <mergeCell ref="M150:O151"/>
    <mergeCell ref="P150:T151"/>
    <mergeCell ref="U150:Y151"/>
    <mergeCell ref="Z150:AC151"/>
    <mergeCell ref="AD150:AG151"/>
    <mergeCell ref="AH150:AK151"/>
    <mergeCell ref="AL150:AO151"/>
    <mergeCell ref="AP148:AS148"/>
    <mergeCell ref="A149:I149"/>
    <mergeCell ref="J149:L149"/>
    <mergeCell ref="M149:O149"/>
    <mergeCell ref="P149:T149"/>
    <mergeCell ref="U149:Y149"/>
    <mergeCell ref="Z149:AC149"/>
    <mergeCell ref="AD149:AG149"/>
    <mergeCell ref="AH149:AK149"/>
    <mergeCell ref="AL149:AO149"/>
    <mergeCell ref="AP149:AS149"/>
    <mergeCell ref="A148:I148"/>
    <mergeCell ref="J148:L148"/>
    <mergeCell ref="M148:O148"/>
    <mergeCell ref="P148:T148"/>
    <mergeCell ref="U148:Y148"/>
    <mergeCell ref="Z148:AC148"/>
    <mergeCell ref="AD148:AG148"/>
    <mergeCell ref="AH148:AK148"/>
    <mergeCell ref="AL148:AO148"/>
    <mergeCell ref="AP146:AS146"/>
    <mergeCell ref="A147:I147"/>
    <mergeCell ref="J147:L147"/>
    <mergeCell ref="M147:O147"/>
    <mergeCell ref="P147:T147"/>
    <mergeCell ref="U147:Y147"/>
    <mergeCell ref="Z147:AC147"/>
    <mergeCell ref="AD147:AG147"/>
    <mergeCell ref="AH147:AK147"/>
    <mergeCell ref="AL147:AO147"/>
    <mergeCell ref="AP147:AS147"/>
    <mergeCell ref="A146:I146"/>
    <mergeCell ref="J146:L146"/>
    <mergeCell ref="M146:O146"/>
    <mergeCell ref="P146:T146"/>
    <mergeCell ref="U146:Y146"/>
    <mergeCell ref="Z146:AC146"/>
    <mergeCell ref="AD146:AG146"/>
    <mergeCell ref="AH146:AK146"/>
    <mergeCell ref="AL146:AO146"/>
    <mergeCell ref="Z141:AC141"/>
    <mergeCell ref="AD141:AG141"/>
    <mergeCell ref="AH141:AK141"/>
    <mergeCell ref="AL141:AO141"/>
    <mergeCell ref="AP144:AS144"/>
    <mergeCell ref="A145:I145"/>
    <mergeCell ref="J145:L145"/>
    <mergeCell ref="M145:O145"/>
    <mergeCell ref="P145:T145"/>
    <mergeCell ref="U145:Y145"/>
    <mergeCell ref="Z145:AC145"/>
    <mergeCell ref="AD145:AG145"/>
    <mergeCell ref="AH145:AK145"/>
    <mergeCell ref="AL145:AO145"/>
    <mergeCell ref="AP145:AS145"/>
    <mergeCell ref="A144:I144"/>
    <mergeCell ref="J144:L144"/>
    <mergeCell ref="M144:O144"/>
    <mergeCell ref="P144:T144"/>
    <mergeCell ref="U144:Y144"/>
    <mergeCell ref="Z144:AC144"/>
    <mergeCell ref="AD144:AG144"/>
    <mergeCell ref="AH144:AK144"/>
    <mergeCell ref="AL144:AO144"/>
    <mergeCell ref="Z142:AC143"/>
    <mergeCell ref="AD142:AG143"/>
    <mergeCell ref="AH142:AK143"/>
    <mergeCell ref="AL142:AO143"/>
    <mergeCell ref="AP142:AS143"/>
    <mergeCell ref="A143:I143"/>
    <mergeCell ref="AN263:AS263"/>
    <mergeCell ref="A264:AS264"/>
    <mergeCell ref="A269:AC269"/>
    <mergeCell ref="A268:AC268"/>
    <mergeCell ref="A267:AC267"/>
    <mergeCell ref="A266:AC266"/>
    <mergeCell ref="AD269:AG269"/>
    <mergeCell ref="AD268:AG268"/>
    <mergeCell ref="AD267:AG267"/>
    <mergeCell ref="AD266:AG266"/>
    <mergeCell ref="AH269:AR269"/>
    <mergeCell ref="AH268:AR268"/>
    <mergeCell ref="AH267:AR267"/>
    <mergeCell ref="AH266:AR266"/>
    <mergeCell ref="AD257:AG257"/>
    <mergeCell ref="AD256:AG256"/>
    <mergeCell ref="AD255:AG255"/>
    <mergeCell ref="AD254:AG254"/>
    <mergeCell ref="A254:AC254"/>
    <mergeCell ref="A261:AC261"/>
    <mergeCell ref="A260:AC260"/>
    <mergeCell ref="A259:AC259"/>
    <mergeCell ref="A258:AC258"/>
    <mergeCell ref="A257:AC257"/>
    <mergeCell ref="A256:AC256"/>
    <mergeCell ref="A255:AC255"/>
    <mergeCell ref="A252:AS252"/>
    <mergeCell ref="A251:AS251"/>
    <mergeCell ref="A250:AS250"/>
    <mergeCell ref="A249:AS249"/>
    <mergeCell ref="AH261:AR261"/>
    <mergeCell ref="AH260:AR260"/>
    <mergeCell ref="AH259:AR259"/>
    <mergeCell ref="AH258:AR258"/>
    <mergeCell ref="AH257:AR257"/>
    <mergeCell ref="AH256:AR256"/>
    <mergeCell ref="AH255:AR255"/>
    <mergeCell ref="AH254:AR254"/>
    <mergeCell ref="AD261:AG261"/>
    <mergeCell ref="AD260:AG260"/>
    <mergeCell ref="AD259:AG259"/>
    <mergeCell ref="AD258:AG258"/>
    <mergeCell ref="A129:I129"/>
    <mergeCell ref="A128:I128"/>
    <mergeCell ref="A127:I127"/>
    <mergeCell ref="U138:Y138"/>
    <mergeCell ref="Z138:AC138"/>
    <mergeCell ref="AD138:AG138"/>
    <mergeCell ref="AH138:AK138"/>
    <mergeCell ref="AL138:AO138"/>
    <mergeCell ref="AP138:AS138"/>
    <mergeCell ref="A139:I139"/>
    <mergeCell ref="J139:L140"/>
    <mergeCell ref="M139:O140"/>
    <mergeCell ref="P139:T140"/>
    <mergeCell ref="U139:Y140"/>
    <mergeCell ref="Z139:AC140"/>
    <mergeCell ref="AD139:AG140"/>
    <mergeCell ref="AH139:AK140"/>
    <mergeCell ref="AL139:AO140"/>
    <mergeCell ref="AL136:AO136"/>
    <mergeCell ref="AP136:AS136"/>
    <mergeCell ref="AP127:AS127"/>
    <mergeCell ref="AL127:AO127"/>
    <mergeCell ref="AH127:AK127"/>
    <mergeCell ref="AD127:AG127"/>
    <mergeCell ref="Z127:AC127"/>
    <mergeCell ref="U127:Y127"/>
    <mergeCell ref="P127:T127"/>
    <mergeCell ref="M127:O127"/>
    <mergeCell ref="J127:L127"/>
    <mergeCell ref="AP128:AS129"/>
    <mergeCell ref="AL128:AO129"/>
    <mergeCell ref="AH128:AK129"/>
    <mergeCell ref="AZ240:BB240"/>
    <mergeCell ref="A234:AS234"/>
    <mergeCell ref="A233:AS233"/>
    <mergeCell ref="A232:AS232"/>
    <mergeCell ref="G236:I239"/>
    <mergeCell ref="G240:I240"/>
    <mergeCell ref="A236:D239"/>
    <mergeCell ref="A240:D240"/>
    <mergeCell ref="E240:F240"/>
    <mergeCell ref="E236:F239"/>
    <mergeCell ref="J236:AS236"/>
    <mergeCell ref="J239:M239"/>
    <mergeCell ref="N239:Q239"/>
    <mergeCell ref="R239:U239"/>
    <mergeCell ref="V239:Y239"/>
    <mergeCell ref="Z239:AC239"/>
    <mergeCell ref="AD239:AG239"/>
    <mergeCell ref="AH239:AK239"/>
    <mergeCell ref="AL239:AO239"/>
    <mergeCell ref="V237:AS237"/>
    <mergeCell ref="V238:AG238"/>
    <mergeCell ref="AH238:AS238"/>
    <mergeCell ref="AP240:AS240"/>
    <mergeCell ref="AL240:AO240"/>
    <mergeCell ref="AH240:AK240"/>
    <mergeCell ref="AD240:AG240"/>
    <mergeCell ref="Z240:AC240"/>
    <mergeCell ref="V240:Y240"/>
    <mergeCell ref="R240:U240"/>
    <mergeCell ref="AT240:AY240"/>
    <mergeCell ref="AP239:AS239"/>
    <mergeCell ref="J237:U238"/>
    <mergeCell ref="N240:Q240"/>
    <mergeCell ref="J120:L121"/>
    <mergeCell ref="A108:I108"/>
    <mergeCell ref="A107:I107"/>
    <mergeCell ref="A102:I102"/>
    <mergeCell ref="A101:I101"/>
    <mergeCell ref="A100:I100"/>
    <mergeCell ref="A99:I99"/>
    <mergeCell ref="J100:L100"/>
    <mergeCell ref="J99:L99"/>
    <mergeCell ref="A98:I98"/>
    <mergeCell ref="A97:I97"/>
    <mergeCell ref="AP25:AS25"/>
    <mergeCell ref="J98:L98"/>
    <mergeCell ref="J97:L97"/>
    <mergeCell ref="D77:AJ77"/>
    <mergeCell ref="D76:AJ76"/>
    <mergeCell ref="D75:AJ75"/>
    <mergeCell ref="D69:AJ69"/>
    <mergeCell ref="A88:AS88"/>
    <mergeCell ref="A110:I110"/>
    <mergeCell ref="A109:I109"/>
    <mergeCell ref="A106:I106"/>
    <mergeCell ref="A105:I105"/>
    <mergeCell ref="A104:I104"/>
    <mergeCell ref="A103:I103"/>
    <mergeCell ref="A96:I96"/>
    <mergeCell ref="AK74:AR74"/>
    <mergeCell ref="AK73:AR73"/>
    <mergeCell ref="AK72:AR72"/>
    <mergeCell ref="AK55:AR55"/>
    <mergeCell ref="AK56:AR56"/>
    <mergeCell ref="A60:C61"/>
    <mergeCell ref="D61:AJ61"/>
    <mergeCell ref="D64:AJ64"/>
    <mergeCell ref="AG3:AS3"/>
    <mergeCell ref="AG2:AS2"/>
    <mergeCell ref="AJ4:AS4"/>
    <mergeCell ref="AK9:AS9"/>
    <mergeCell ref="AJ10:AS10"/>
    <mergeCell ref="A15:AS15"/>
    <mergeCell ref="A14:AS14"/>
    <mergeCell ref="AP24:AS24"/>
    <mergeCell ref="AP23:AS23"/>
    <mergeCell ref="AP20:AS20"/>
    <mergeCell ref="AP21:AS22"/>
    <mergeCell ref="N22:AJ23"/>
    <mergeCell ref="N21:AJ21"/>
    <mergeCell ref="N20:AJ20"/>
    <mergeCell ref="D62:AJ62"/>
    <mergeCell ref="D60:AJ60"/>
    <mergeCell ref="D58:AJ58"/>
    <mergeCell ref="Q24:AM24"/>
    <mergeCell ref="Q25:AJ25"/>
    <mergeCell ref="A32:AS32"/>
    <mergeCell ref="A35:AS35"/>
    <mergeCell ref="A38:AS38"/>
    <mergeCell ref="AM47:AQ47"/>
    <mergeCell ref="A75:C76"/>
    <mergeCell ref="A68:C69"/>
    <mergeCell ref="A66:C67"/>
    <mergeCell ref="A63:C64"/>
    <mergeCell ref="Q27:AJ27"/>
    <mergeCell ref="Q26:AJ26"/>
    <mergeCell ref="I42:L42"/>
    <mergeCell ref="A54:AS54"/>
    <mergeCell ref="A53:AS53"/>
    <mergeCell ref="A52:AS52"/>
    <mergeCell ref="AN51:AS51"/>
    <mergeCell ref="AM48:AP48"/>
    <mergeCell ref="AP26:AS26"/>
    <mergeCell ref="D57:AJ57"/>
    <mergeCell ref="AK65:AR65"/>
    <mergeCell ref="AK62:AR62"/>
    <mergeCell ref="AK57:AR57"/>
    <mergeCell ref="D67:AJ67"/>
    <mergeCell ref="A55:C55"/>
    <mergeCell ref="D55:AJ55"/>
    <mergeCell ref="AK66:AR67"/>
    <mergeCell ref="AK63:AR64"/>
    <mergeCell ref="D74:AJ74"/>
    <mergeCell ref="D56:AJ56"/>
    <mergeCell ref="A56:C56"/>
    <mergeCell ref="A65:C65"/>
    <mergeCell ref="A62:C62"/>
    <mergeCell ref="A57:C57"/>
    <mergeCell ref="A58:C59"/>
    <mergeCell ref="AK58:AR59"/>
    <mergeCell ref="D59:AJ59"/>
    <mergeCell ref="AK60:AR61"/>
    <mergeCell ref="A94:I94"/>
    <mergeCell ref="A93:I93"/>
    <mergeCell ref="A92:I92"/>
    <mergeCell ref="A91:I91"/>
    <mergeCell ref="J92:L92"/>
    <mergeCell ref="J90:L91"/>
    <mergeCell ref="J89:L89"/>
    <mergeCell ref="M83:O86"/>
    <mergeCell ref="M93:O94"/>
    <mergeCell ref="M92:O92"/>
    <mergeCell ref="M90:O91"/>
    <mergeCell ref="D73:AJ73"/>
    <mergeCell ref="D72:AJ72"/>
    <mergeCell ref="D71:AJ71"/>
    <mergeCell ref="D70:AJ70"/>
    <mergeCell ref="A83:I86"/>
    <mergeCell ref="AP87:AS87"/>
    <mergeCell ref="AL87:AO87"/>
    <mergeCell ref="AH87:AK87"/>
    <mergeCell ref="AD87:AG87"/>
    <mergeCell ref="Z87:AC87"/>
    <mergeCell ref="A87:I87"/>
    <mergeCell ref="J83:L86"/>
    <mergeCell ref="J87:L87"/>
    <mergeCell ref="AP86:AS86"/>
    <mergeCell ref="AL86:AO86"/>
    <mergeCell ref="AL85:AS85"/>
    <mergeCell ref="AH85:AK86"/>
    <mergeCell ref="AD85:AG86"/>
    <mergeCell ref="Z85:AC86"/>
    <mergeCell ref="M87:O87"/>
    <mergeCell ref="AN80:AS80"/>
    <mergeCell ref="A126:I126"/>
    <mergeCell ref="A125:I125"/>
    <mergeCell ref="A124:I124"/>
    <mergeCell ref="A123:I123"/>
    <mergeCell ref="A122:I122"/>
    <mergeCell ref="A121:I121"/>
    <mergeCell ref="A120:I120"/>
    <mergeCell ref="A119:I119"/>
    <mergeCell ref="A118:I118"/>
    <mergeCell ref="A117:I117"/>
    <mergeCell ref="A116:I116"/>
    <mergeCell ref="A115:I115"/>
    <mergeCell ref="A114:I114"/>
    <mergeCell ref="A113:I113"/>
    <mergeCell ref="A112:I112"/>
    <mergeCell ref="A111:I111"/>
    <mergeCell ref="A95:I95"/>
    <mergeCell ref="P83:AS83"/>
    <mergeCell ref="P84:T86"/>
    <mergeCell ref="U84:AS84"/>
    <mergeCell ref="U85:Y86"/>
    <mergeCell ref="U87:Y87"/>
    <mergeCell ref="P87:T87"/>
    <mergeCell ref="U92:Y92"/>
    <mergeCell ref="P92:T92"/>
    <mergeCell ref="AP89:AS89"/>
    <mergeCell ref="AL89:AO89"/>
    <mergeCell ref="AH89:AK89"/>
    <mergeCell ref="AD89:AG89"/>
    <mergeCell ref="Z89:AC89"/>
    <mergeCell ref="D68:AJ68"/>
    <mergeCell ref="D66:AJ66"/>
    <mergeCell ref="D65:AJ65"/>
    <mergeCell ref="D63:AJ63"/>
    <mergeCell ref="AK71:AR71"/>
    <mergeCell ref="AK70:AR70"/>
    <mergeCell ref="AK77:AR78"/>
    <mergeCell ref="AK75:AR76"/>
    <mergeCell ref="AK68:AR69"/>
    <mergeCell ref="A90:I90"/>
    <mergeCell ref="A89:I89"/>
    <mergeCell ref="M89:O89"/>
    <mergeCell ref="A74:C74"/>
    <mergeCell ref="A73:C73"/>
    <mergeCell ref="A72:C72"/>
    <mergeCell ref="A71:C71"/>
    <mergeCell ref="A70:C70"/>
    <mergeCell ref="D78:AJ78"/>
    <mergeCell ref="A77:C78"/>
    <mergeCell ref="J93:L94"/>
    <mergeCell ref="U90:Y91"/>
    <mergeCell ref="P90:T91"/>
    <mergeCell ref="U89:Y89"/>
    <mergeCell ref="P89:T89"/>
    <mergeCell ref="AP95:AS95"/>
    <mergeCell ref="AL95:AO95"/>
    <mergeCell ref="AH95:AK95"/>
    <mergeCell ref="AD95:AG95"/>
    <mergeCell ref="Z95:AC95"/>
    <mergeCell ref="U95:Y95"/>
    <mergeCell ref="P95:T95"/>
    <mergeCell ref="AP93:AS94"/>
    <mergeCell ref="AL93:AO94"/>
    <mergeCell ref="AH93:AK94"/>
    <mergeCell ref="AD93:AG94"/>
    <mergeCell ref="Z93:AC94"/>
    <mergeCell ref="U93:Y94"/>
    <mergeCell ref="P93:T94"/>
    <mergeCell ref="M95:O95"/>
    <mergeCell ref="J95:L95"/>
    <mergeCell ref="AP92:AS92"/>
    <mergeCell ref="AL92:AO92"/>
    <mergeCell ref="AH92:AK92"/>
    <mergeCell ref="AD92:AG92"/>
    <mergeCell ref="Z92:AC92"/>
    <mergeCell ref="AP90:AS91"/>
    <mergeCell ref="AL90:AO91"/>
    <mergeCell ref="AH90:AK91"/>
    <mergeCell ref="AD90:AG91"/>
    <mergeCell ref="Z90:AC91"/>
    <mergeCell ref="AP96:AS96"/>
    <mergeCell ref="AL96:AO96"/>
    <mergeCell ref="AH96:AK96"/>
    <mergeCell ref="AD96:AG96"/>
    <mergeCell ref="Z96:AC96"/>
    <mergeCell ref="U96:Y96"/>
    <mergeCell ref="P96:T96"/>
    <mergeCell ref="M96:O96"/>
    <mergeCell ref="J96:L96"/>
    <mergeCell ref="AP97:AS97"/>
    <mergeCell ref="AL97:AO97"/>
    <mergeCell ref="AH97:AK97"/>
    <mergeCell ref="AD97:AG97"/>
    <mergeCell ref="Z97:AC97"/>
    <mergeCell ref="U97:Y97"/>
    <mergeCell ref="P97:T97"/>
    <mergeCell ref="M97:O97"/>
    <mergeCell ref="AP99:AS99"/>
    <mergeCell ref="AL99:AO99"/>
    <mergeCell ref="AH99:AK99"/>
    <mergeCell ref="AD99:AG99"/>
    <mergeCell ref="Z99:AC99"/>
    <mergeCell ref="U99:Y99"/>
    <mergeCell ref="P99:T99"/>
    <mergeCell ref="M99:O99"/>
    <mergeCell ref="AP98:AS98"/>
    <mergeCell ref="AL98:AO98"/>
    <mergeCell ref="AH98:AK98"/>
    <mergeCell ref="AD98:AG98"/>
    <mergeCell ref="Z98:AC98"/>
    <mergeCell ref="U98:Y98"/>
    <mergeCell ref="P98:T98"/>
    <mergeCell ref="M98:O98"/>
    <mergeCell ref="M103:O103"/>
    <mergeCell ref="Z103:AC103"/>
    <mergeCell ref="P103:T103"/>
    <mergeCell ref="P101:T102"/>
    <mergeCell ref="M101:O102"/>
    <mergeCell ref="J103:L103"/>
    <mergeCell ref="J101:L102"/>
    <mergeCell ref="U101:Y102"/>
    <mergeCell ref="U103:Y103"/>
    <mergeCell ref="AP100:AS100"/>
    <mergeCell ref="AL100:AO100"/>
    <mergeCell ref="AH100:AK100"/>
    <mergeCell ref="AD100:AG100"/>
    <mergeCell ref="Z100:AC100"/>
    <mergeCell ref="U100:Y100"/>
    <mergeCell ref="P100:T100"/>
    <mergeCell ref="M100:O100"/>
    <mergeCell ref="A82:AS82"/>
    <mergeCell ref="A81:AS81"/>
    <mergeCell ref="AP104:AS104"/>
    <mergeCell ref="AL104:AO104"/>
    <mergeCell ref="AH104:AK104"/>
    <mergeCell ref="AD104:AG104"/>
    <mergeCell ref="Z104:AC104"/>
    <mergeCell ref="U104:Y104"/>
    <mergeCell ref="P104:T104"/>
    <mergeCell ref="M104:O104"/>
    <mergeCell ref="J104:L104"/>
    <mergeCell ref="AP101:AS102"/>
    <mergeCell ref="AL101:AO102"/>
    <mergeCell ref="AH101:AK102"/>
    <mergeCell ref="AD101:AG102"/>
    <mergeCell ref="Z101:AC102"/>
    <mergeCell ref="AP103:AS103"/>
    <mergeCell ref="AL103:AO103"/>
    <mergeCell ref="AH103:AK103"/>
    <mergeCell ref="AD103:AG103"/>
    <mergeCell ref="P107:T108"/>
    <mergeCell ref="M107:O108"/>
    <mergeCell ref="J107:L108"/>
    <mergeCell ref="AP105:AS106"/>
    <mergeCell ref="AL105:AO106"/>
    <mergeCell ref="AH105:AK106"/>
    <mergeCell ref="AD105:AG106"/>
    <mergeCell ref="Z105:AC106"/>
    <mergeCell ref="U105:Y106"/>
    <mergeCell ref="P105:T106"/>
    <mergeCell ref="M105:O106"/>
    <mergeCell ref="J105:L106"/>
    <mergeCell ref="AP109:AS110"/>
    <mergeCell ref="AL109:AO110"/>
    <mergeCell ref="AH109:AK110"/>
    <mergeCell ref="AD109:AG110"/>
    <mergeCell ref="Z109:AC110"/>
    <mergeCell ref="U109:Y110"/>
    <mergeCell ref="AP107:AS108"/>
    <mergeCell ref="AL107:AO108"/>
    <mergeCell ref="AH107:AK108"/>
    <mergeCell ref="AD107:AG108"/>
    <mergeCell ref="Z107:AC108"/>
    <mergeCell ref="U107:Y108"/>
    <mergeCell ref="P109:T110"/>
    <mergeCell ref="M109:O110"/>
    <mergeCell ref="J109:L110"/>
    <mergeCell ref="J111:L111"/>
    <mergeCell ref="J112:L112"/>
    <mergeCell ref="J113:L113"/>
    <mergeCell ref="P113:T113"/>
    <mergeCell ref="M113:O113"/>
    <mergeCell ref="P112:T112"/>
    <mergeCell ref="M112:O112"/>
    <mergeCell ref="P111:T111"/>
    <mergeCell ref="M111:O111"/>
    <mergeCell ref="U111:Y111"/>
    <mergeCell ref="Z111:AC111"/>
    <mergeCell ref="AD111:AG111"/>
    <mergeCell ref="AH111:AK111"/>
    <mergeCell ref="AL111:AO111"/>
    <mergeCell ref="AP111:AS111"/>
    <mergeCell ref="U112:Y112"/>
    <mergeCell ref="Z112:AC112"/>
    <mergeCell ref="AD112:AG112"/>
    <mergeCell ref="AH112:AK112"/>
    <mergeCell ref="AL112:AO112"/>
    <mergeCell ref="AP112:AS112"/>
    <mergeCell ref="U113:Y113"/>
    <mergeCell ref="Z113:AC113"/>
    <mergeCell ref="AD113:AG113"/>
    <mergeCell ref="AH113:AK113"/>
    <mergeCell ref="AL113:AO113"/>
    <mergeCell ref="AP113:AS113"/>
    <mergeCell ref="P114:T114"/>
    <mergeCell ref="M114:O114"/>
    <mergeCell ref="J114:L114"/>
    <mergeCell ref="AP114:AS114"/>
    <mergeCell ref="AL114:AO114"/>
    <mergeCell ref="AH114:AK114"/>
    <mergeCell ref="AD114:AG114"/>
    <mergeCell ref="Z114:AC114"/>
    <mergeCell ref="U114:Y114"/>
    <mergeCell ref="AP115:AS116"/>
    <mergeCell ref="AL115:AO116"/>
    <mergeCell ref="AH115:AK116"/>
    <mergeCell ref="AD115:AG116"/>
    <mergeCell ref="Z115:AC116"/>
    <mergeCell ref="U115:Y116"/>
    <mergeCell ref="P115:T116"/>
    <mergeCell ref="M115:O116"/>
    <mergeCell ref="J115:L116"/>
    <mergeCell ref="J119:L119"/>
    <mergeCell ref="J118:L118"/>
    <mergeCell ref="J117:L117"/>
    <mergeCell ref="AP119:AS119"/>
    <mergeCell ref="AP118:AS118"/>
    <mergeCell ref="AP117:AS117"/>
    <mergeCell ref="AL119:AO119"/>
    <mergeCell ref="AL118:AO118"/>
    <mergeCell ref="AL117:AO117"/>
    <mergeCell ref="AH119:AK119"/>
    <mergeCell ref="AH118:AK118"/>
    <mergeCell ref="AH117:AK117"/>
    <mergeCell ref="AD119:AG119"/>
    <mergeCell ref="AD118:AG118"/>
    <mergeCell ref="AD117:AG117"/>
    <mergeCell ref="Z119:AC119"/>
    <mergeCell ref="Z118:AC118"/>
    <mergeCell ref="Z117:AC117"/>
    <mergeCell ref="U119:Y119"/>
    <mergeCell ref="U118:Y118"/>
    <mergeCell ref="U117:Y117"/>
    <mergeCell ref="P119:T119"/>
    <mergeCell ref="P118:T118"/>
    <mergeCell ref="P117:T117"/>
    <mergeCell ref="M119:O119"/>
    <mergeCell ref="M118:O118"/>
    <mergeCell ref="AP120:AS121"/>
    <mergeCell ref="AL120:AO121"/>
    <mergeCell ref="AH120:AK121"/>
    <mergeCell ref="AD120:AG121"/>
    <mergeCell ref="Z120:AC121"/>
    <mergeCell ref="U120:Y121"/>
    <mergeCell ref="P120:T121"/>
    <mergeCell ref="M120:O121"/>
    <mergeCell ref="M117:O117"/>
    <mergeCell ref="AP122:AS122"/>
    <mergeCell ref="AL122:AO122"/>
    <mergeCell ref="AH122:AK122"/>
    <mergeCell ref="AD122:AG122"/>
    <mergeCell ref="Z122:AC122"/>
    <mergeCell ref="U122:Y122"/>
    <mergeCell ref="P122:T122"/>
    <mergeCell ref="M122:O122"/>
    <mergeCell ref="J122:L122"/>
    <mergeCell ref="AP123:AS124"/>
    <mergeCell ref="AL123:AO124"/>
    <mergeCell ref="AH123:AK124"/>
    <mergeCell ref="AD123:AG124"/>
    <mergeCell ref="Z123:AC124"/>
    <mergeCell ref="U123:Y124"/>
    <mergeCell ref="P123:T124"/>
    <mergeCell ref="M123:O124"/>
    <mergeCell ref="J123:L124"/>
    <mergeCell ref="M126:O126"/>
    <mergeCell ref="M125:O125"/>
    <mergeCell ref="J126:L126"/>
    <mergeCell ref="J125:L125"/>
    <mergeCell ref="AP126:AS126"/>
    <mergeCell ref="AP125:AS125"/>
    <mergeCell ref="AL126:AO126"/>
    <mergeCell ref="AL125:AO125"/>
    <mergeCell ref="AH126:AK126"/>
    <mergeCell ref="AH125:AK125"/>
    <mergeCell ref="AD126:AG126"/>
    <mergeCell ref="AD125:AG125"/>
    <mergeCell ref="Z126:AC126"/>
    <mergeCell ref="Z125:AC125"/>
    <mergeCell ref="U126:Y126"/>
    <mergeCell ref="U125:Y125"/>
    <mergeCell ref="P126:T126"/>
    <mergeCell ref="P125:T125"/>
    <mergeCell ref="AD128:AG129"/>
    <mergeCell ref="Z128:AC129"/>
    <mergeCell ref="U128:Y129"/>
    <mergeCell ref="P128:T129"/>
    <mergeCell ref="M128:O129"/>
    <mergeCell ref="J128:L129"/>
    <mergeCell ref="AN231:AS231"/>
    <mergeCell ref="AP131:AS131"/>
    <mergeCell ref="AP130:AS130"/>
    <mergeCell ref="AL131:AO131"/>
    <mergeCell ref="AL130:AO130"/>
    <mergeCell ref="AH131:AK131"/>
    <mergeCell ref="AH130:AK130"/>
    <mergeCell ref="AD131:AG131"/>
    <mergeCell ref="AD130:AG130"/>
    <mergeCell ref="Z131:AC131"/>
    <mergeCell ref="Z130:AC130"/>
    <mergeCell ref="A137:AS137"/>
    <mergeCell ref="A138:I138"/>
    <mergeCell ref="J138:L138"/>
    <mergeCell ref="M138:O138"/>
    <mergeCell ref="P138:T138"/>
    <mergeCell ref="AP139:AS140"/>
    <mergeCell ref="A140:I140"/>
    <mergeCell ref="AP141:AS141"/>
    <mergeCell ref="A142:I142"/>
    <mergeCell ref="J142:L143"/>
    <mergeCell ref="M142:O143"/>
    <mergeCell ref="P142:T143"/>
    <mergeCell ref="U142:Y143"/>
    <mergeCell ref="A131:I131"/>
    <mergeCell ref="A130:I130"/>
    <mergeCell ref="Z245:AC245"/>
    <mergeCell ref="V245:Y245"/>
    <mergeCell ref="R245:U245"/>
    <mergeCell ref="A246:D246"/>
    <mergeCell ref="A245:D245"/>
    <mergeCell ref="A244:D244"/>
    <mergeCell ref="E246:F246"/>
    <mergeCell ref="E245:F245"/>
    <mergeCell ref="E244:F244"/>
    <mergeCell ref="G246:I246"/>
    <mergeCell ref="G245:I245"/>
    <mergeCell ref="G244:I244"/>
    <mergeCell ref="J246:M246"/>
    <mergeCell ref="J245:M245"/>
    <mergeCell ref="J244:M244"/>
    <mergeCell ref="U131:Y131"/>
    <mergeCell ref="U130:Y130"/>
    <mergeCell ref="P131:T131"/>
    <mergeCell ref="P130:T130"/>
    <mergeCell ref="M131:O131"/>
    <mergeCell ref="M130:O130"/>
    <mergeCell ref="J131:L131"/>
    <mergeCell ref="J130:L130"/>
    <mergeCell ref="G241:I241"/>
    <mergeCell ref="A241:D241"/>
    <mergeCell ref="E241:F241"/>
    <mergeCell ref="A243:D243"/>
    <mergeCell ref="A141:I141"/>
    <mergeCell ref="J141:L141"/>
    <mergeCell ref="M141:O141"/>
    <mergeCell ref="P141:T141"/>
    <mergeCell ref="U141:Y141"/>
    <mergeCell ref="J241:M241"/>
    <mergeCell ref="J240:M240"/>
    <mergeCell ref="N241:Q241"/>
    <mergeCell ref="R241:U241"/>
    <mergeCell ref="AN248:AS248"/>
    <mergeCell ref="N246:Q246"/>
    <mergeCell ref="R246:U246"/>
    <mergeCell ref="V246:Y246"/>
    <mergeCell ref="N245:Q245"/>
    <mergeCell ref="AP244:AS244"/>
    <mergeCell ref="AL244:AO244"/>
    <mergeCell ref="AH244:AK244"/>
    <mergeCell ref="AD244:AG244"/>
    <mergeCell ref="Z244:AC244"/>
    <mergeCell ref="V244:Y244"/>
    <mergeCell ref="R244:U244"/>
    <mergeCell ref="N244:Q244"/>
    <mergeCell ref="Z246:AC246"/>
    <mergeCell ref="AD246:AG246"/>
    <mergeCell ref="AH246:AK246"/>
    <mergeCell ref="Z241:AC241"/>
    <mergeCell ref="AD241:AG241"/>
    <mergeCell ref="AH241:AK241"/>
    <mergeCell ref="AL241:AO241"/>
    <mergeCell ref="AP241:AS241"/>
    <mergeCell ref="V241:Y241"/>
    <mergeCell ref="AL246:AO246"/>
    <mergeCell ref="AP246:AS246"/>
    <mergeCell ref="AP245:AS245"/>
    <mergeCell ref="AL245:AO245"/>
    <mergeCell ref="AH245:AK245"/>
    <mergeCell ref="AD245:AG245"/>
  </mergeCells>
  <printOptions horizontalCentered="1"/>
  <pageMargins left="0.23622047244094491" right="0.23622047244094491" top="0.15748031496062992" bottom="0.15748031496062992" header="0" footer="0"/>
  <pageSetup paperSize="9" scale="70" fitToHeight="0" orientation="portrait" r:id="rId1"/>
  <headerFooter alignWithMargins="0">
    <oddFooter>&amp;R&amp;P</oddFooter>
  </headerFooter>
  <rowBreaks count="3" manualBreakCount="3">
    <brk id="131" max="44" man="1"/>
    <brk id="180" max="44" man="1"/>
    <brk id="229" max="4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M285"/>
  <sheetViews>
    <sheetView view="pageBreakPreview" topLeftCell="A81" zoomScale="90" zoomScaleNormal="100" zoomScaleSheetLayoutView="90" workbookViewId="0">
      <selection activeCell="A84" sqref="A84:I87"/>
    </sheetView>
  </sheetViews>
  <sheetFormatPr defaultRowHeight="12.75" x14ac:dyDescent="0.2"/>
  <cols>
    <col min="1" max="3" width="2.85546875" style="3" customWidth="1"/>
    <col min="4" max="4" width="15.7109375" style="3" customWidth="1"/>
    <col min="5" max="44" width="2.85546875" style="3" customWidth="1"/>
    <col min="45" max="45" width="2.85546875" style="18" customWidth="1"/>
    <col min="46" max="47" width="16.7109375" style="3" hidden="1" customWidth="1"/>
    <col min="48" max="48" width="11.85546875" style="3" hidden="1" customWidth="1"/>
    <col min="49" max="50" width="0" style="3" hidden="1" customWidth="1"/>
    <col min="51" max="16384" width="9.140625" style="3"/>
  </cols>
  <sheetData>
    <row r="1" spans="1:45" hidden="1" x14ac:dyDescent="0.2">
      <c r="AS1" s="18" t="s">
        <v>3</v>
      </c>
    </row>
    <row r="2" spans="1:45" hidden="1" x14ac:dyDescent="0.2"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</row>
    <row r="3" spans="1:45" ht="46.5" hidden="1" customHeight="1" x14ac:dyDescent="0.2">
      <c r="AG3" s="270" t="s">
        <v>119</v>
      </c>
      <c r="AH3" s="270"/>
      <c r="AI3" s="270"/>
      <c r="AJ3" s="270"/>
      <c r="AK3" s="270"/>
      <c r="AL3" s="270"/>
      <c r="AM3" s="270"/>
      <c r="AN3" s="270"/>
      <c r="AO3" s="270"/>
      <c r="AP3" s="270"/>
      <c r="AQ3" s="270"/>
      <c r="AR3" s="270"/>
      <c r="AS3" s="270"/>
    </row>
    <row r="4" spans="1:45" hidden="1" x14ac:dyDescent="0.2">
      <c r="AG4" s="5"/>
      <c r="AH4" s="5"/>
      <c r="AI4" s="5"/>
      <c r="AJ4" s="271"/>
      <c r="AK4" s="271"/>
      <c r="AL4" s="271"/>
      <c r="AM4" s="271"/>
      <c r="AN4" s="271"/>
      <c r="AO4" s="271"/>
      <c r="AP4" s="271"/>
      <c r="AQ4" s="271"/>
      <c r="AR4" s="271"/>
      <c r="AS4" s="271"/>
    </row>
    <row r="5" spans="1:45" hidden="1" x14ac:dyDescent="0.2">
      <c r="AG5" s="5"/>
      <c r="AH5" s="5"/>
      <c r="AI5" s="5"/>
      <c r="AJ5" s="5"/>
      <c r="AS5" s="18" t="s">
        <v>1</v>
      </c>
    </row>
    <row r="6" spans="1:45" hidden="1" x14ac:dyDescent="0.2">
      <c r="AG6" s="5"/>
      <c r="AH6" s="5"/>
      <c r="AI6" s="5"/>
      <c r="AJ6" s="5"/>
      <c r="AS6" s="18" t="s">
        <v>2</v>
      </c>
    </row>
    <row r="7" spans="1:45" hidden="1" x14ac:dyDescent="0.2">
      <c r="AG7" s="5"/>
      <c r="AH7" s="5"/>
      <c r="AI7" s="5"/>
      <c r="AJ7" s="5"/>
      <c r="AS7" s="17" t="s">
        <v>0</v>
      </c>
    </row>
    <row r="8" spans="1:45" hidden="1" x14ac:dyDescent="0.2">
      <c r="AG8" s="5"/>
      <c r="AH8" s="5"/>
      <c r="AI8" s="5"/>
      <c r="AJ8" s="5"/>
      <c r="AK8" s="20"/>
      <c r="AL8" s="20"/>
      <c r="AM8" s="20"/>
      <c r="AN8" s="20"/>
      <c r="AO8" s="20"/>
      <c r="AP8" s="20"/>
      <c r="AQ8" s="20"/>
      <c r="AR8" s="20"/>
      <c r="AS8" s="21"/>
    </row>
    <row r="9" spans="1:45" ht="23.25" hidden="1" customHeight="1" x14ac:dyDescent="0.2">
      <c r="AK9" s="270" t="s">
        <v>120</v>
      </c>
      <c r="AL9" s="270"/>
      <c r="AM9" s="270"/>
      <c r="AN9" s="270"/>
      <c r="AO9" s="270"/>
      <c r="AP9" s="270"/>
      <c r="AQ9" s="270"/>
      <c r="AR9" s="270"/>
      <c r="AS9" s="270"/>
    </row>
    <row r="10" spans="1:45" hidden="1" x14ac:dyDescent="0.2">
      <c r="AG10" s="5"/>
      <c r="AH10" s="5"/>
      <c r="AI10" s="5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</row>
    <row r="11" spans="1:45" hidden="1" x14ac:dyDescent="0.2">
      <c r="AG11" s="5"/>
      <c r="AH11" s="5"/>
      <c r="AI11" s="5"/>
      <c r="AJ11" s="5"/>
      <c r="AS11" s="18" t="s">
        <v>1</v>
      </c>
    </row>
    <row r="12" spans="1:45" hidden="1" x14ac:dyDescent="0.2">
      <c r="AS12" s="18" t="s">
        <v>2</v>
      </c>
    </row>
    <row r="13" spans="1:45" hidden="1" x14ac:dyDescent="0.2">
      <c r="AO13" s="18"/>
      <c r="AP13" s="18"/>
      <c r="AQ13" s="18"/>
      <c r="AR13" s="18"/>
      <c r="AS13" s="3"/>
    </row>
    <row r="14" spans="1:45" hidden="1" x14ac:dyDescent="0.2">
      <c r="A14" s="272" t="s">
        <v>4</v>
      </c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</row>
    <row r="15" spans="1:45" hidden="1" x14ac:dyDescent="0.2">
      <c r="A15" s="272" t="s">
        <v>32</v>
      </c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</row>
    <row r="16" spans="1:45" hidden="1" x14ac:dyDescent="0.2">
      <c r="A16" s="272" t="s">
        <v>161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</row>
    <row r="17" spans="1:50" hidden="1" x14ac:dyDescent="0.2">
      <c r="A17" s="272" t="s">
        <v>163</v>
      </c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</row>
    <row r="18" spans="1:50" hidden="1" x14ac:dyDescent="0.2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</row>
    <row r="19" spans="1:50" hidden="1" x14ac:dyDescent="0.2">
      <c r="A19" s="6" t="s">
        <v>162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</row>
    <row r="20" spans="1:50" hidden="1" x14ac:dyDescent="0.2">
      <c r="AK20" s="18"/>
      <c r="AL20" s="18"/>
      <c r="AM20" s="18"/>
      <c r="AN20" s="18"/>
      <c r="AO20" s="18"/>
      <c r="AP20" s="18"/>
      <c r="AQ20" s="18"/>
      <c r="AR20" s="18"/>
      <c r="AS20" s="3"/>
    </row>
    <row r="21" spans="1:50" hidden="1" x14ac:dyDescent="0.2">
      <c r="A21" s="3" t="s">
        <v>5</v>
      </c>
      <c r="L21" s="14"/>
      <c r="M21" s="14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O21" s="18" t="s">
        <v>6</v>
      </c>
      <c r="AP21" s="280"/>
      <c r="AQ21" s="280"/>
      <c r="AR21" s="280"/>
      <c r="AS21" s="280"/>
    </row>
    <row r="22" spans="1:50" hidden="1" x14ac:dyDescent="0.2">
      <c r="A22" s="3" t="s">
        <v>131</v>
      </c>
      <c r="L22" s="14"/>
      <c r="M22" s="14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  <c r="AH22" s="278"/>
      <c r="AI22" s="278"/>
      <c r="AJ22" s="278"/>
      <c r="AO22" s="18" t="s">
        <v>7</v>
      </c>
      <c r="AP22" s="279"/>
      <c r="AQ22" s="279"/>
      <c r="AR22" s="279"/>
      <c r="AS22" s="279"/>
    </row>
    <row r="23" spans="1:50" hidden="1" x14ac:dyDescent="0.2">
      <c r="A23" s="3" t="s">
        <v>8</v>
      </c>
      <c r="N23" s="281" t="s">
        <v>76</v>
      </c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O23" s="18"/>
      <c r="AP23" s="279"/>
      <c r="AQ23" s="279"/>
      <c r="AR23" s="279"/>
      <c r="AS23" s="279"/>
    </row>
    <row r="24" spans="1:50" hidden="1" x14ac:dyDescent="0.2">
      <c r="A24" s="3" t="s">
        <v>9</v>
      </c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  <c r="AO24" s="18" t="s">
        <v>10</v>
      </c>
      <c r="AP24" s="279"/>
      <c r="AQ24" s="279"/>
      <c r="AR24" s="279"/>
      <c r="AS24" s="279"/>
    </row>
    <row r="25" spans="1:50" hidden="1" x14ac:dyDescent="0.2">
      <c r="A25" s="3" t="s">
        <v>11</v>
      </c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  <c r="AO25" s="18" t="s">
        <v>12</v>
      </c>
      <c r="AP25" s="279"/>
      <c r="AQ25" s="279"/>
      <c r="AR25" s="279"/>
      <c r="AS25" s="279"/>
      <c r="AX25" s="4"/>
    </row>
    <row r="26" spans="1:50" hidden="1" x14ac:dyDescent="0.2">
      <c r="A26" s="3" t="s">
        <v>13</v>
      </c>
      <c r="Q26" s="22"/>
      <c r="R26" s="22"/>
      <c r="S26" s="22"/>
      <c r="T26" s="22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O26" s="18" t="s">
        <v>14</v>
      </c>
      <c r="AP26" s="279"/>
      <c r="AQ26" s="279"/>
      <c r="AR26" s="279"/>
      <c r="AS26" s="279"/>
    </row>
    <row r="27" spans="1:50" hidden="1" x14ac:dyDescent="0.2">
      <c r="A27" s="3" t="s">
        <v>15</v>
      </c>
      <c r="Q27" s="278"/>
      <c r="R27" s="278"/>
      <c r="S27" s="278"/>
      <c r="T27" s="278"/>
      <c r="U27" s="278"/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  <c r="AF27" s="278"/>
      <c r="AG27" s="278"/>
      <c r="AH27" s="278"/>
      <c r="AI27" s="278"/>
      <c r="AJ27" s="278"/>
      <c r="AO27" s="18" t="s">
        <v>16</v>
      </c>
      <c r="AP27" s="279"/>
      <c r="AQ27" s="279"/>
      <c r="AR27" s="279"/>
      <c r="AS27" s="279"/>
    </row>
    <row r="28" spans="1:50" hidden="1" x14ac:dyDescent="0.2">
      <c r="A28" s="1" t="s">
        <v>132</v>
      </c>
      <c r="Q28" s="271"/>
      <c r="R28" s="271"/>
      <c r="S28" s="271"/>
      <c r="T28" s="271"/>
      <c r="U28" s="271"/>
      <c r="V28" s="271"/>
      <c r="W28" s="271"/>
      <c r="X28" s="271"/>
      <c r="Y28" s="271"/>
      <c r="Z28" s="271"/>
      <c r="AA28" s="271"/>
      <c r="AB28" s="271"/>
      <c r="AC28" s="271"/>
      <c r="AD28" s="271"/>
      <c r="AE28" s="271"/>
      <c r="AF28" s="271"/>
      <c r="AG28" s="271"/>
      <c r="AH28" s="271"/>
      <c r="AI28" s="271"/>
      <c r="AJ28" s="271"/>
      <c r="AO28" s="18"/>
      <c r="AP28" s="43"/>
      <c r="AQ28" s="43"/>
      <c r="AR28" s="43"/>
      <c r="AS28" s="43"/>
    </row>
    <row r="29" spans="1:50" hidden="1" x14ac:dyDescent="0.2">
      <c r="A29" s="3" t="s">
        <v>17</v>
      </c>
      <c r="AK29" s="23"/>
      <c r="AL29" s="23"/>
      <c r="AM29" s="23"/>
      <c r="AN29" s="23"/>
      <c r="AO29" s="23"/>
      <c r="AP29" s="23"/>
      <c r="AQ29" s="23"/>
      <c r="AR29" s="23"/>
      <c r="AS29" s="5"/>
    </row>
    <row r="30" spans="1:50" hidden="1" x14ac:dyDescent="0.2">
      <c r="AK30" s="18"/>
      <c r="AL30" s="18"/>
      <c r="AM30" s="18"/>
      <c r="AN30" s="18"/>
      <c r="AO30" s="18"/>
      <c r="AP30" s="18"/>
      <c r="AQ30" s="18"/>
      <c r="AR30" s="18"/>
      <c r="AS30" s="3"/>
    </row>
    <row r="31" spans="1:50" s="2" customFormat="1" hidden="1" x14ac:dyDescent="0.2">
      <c r="A31" s="24" t="s">
        <v>133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</row>
    <row r="32" spans="1:50" s="2" customFormat="1" hidden="1" x14ac:dyDescent="0.2">
      <c r="A32" s="38" t="s">
        <v>136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</row>
    <row r="33" spans="1:45" ht="26.25" hidden="1" customHeight="1" x14ac:dyDescent="0.2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</row>
    <row r="34" spans="1:45" s="2" customFormat="1" hidden="1" x14ac:dyDescent="0.2">
      <c r="A34" s="25" t="s">
        <v>134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</row>
    <row r="35" spans="1:45" s="2" customFormat="1" hidden="1" x14ac:dyDescent="0.2">
      <c r="A35" s="25" t="s">
        <v>137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</row>
    <row r="36" spans="1:45" ht="32.25" hidden="1" customHeight="1" x14ac:dyDescent="0.2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</row>
    <row r="37" spans="1:45" s="2" customFormat="1" hidden="1" x14ac:dyDescent="0.2">
      <c r="A37" s="2" t="s">
        <v>135</v>
      </c>
      <c r="AO37" s="26"/>
      <c r="AP37" s="26"/>
      <c r="AQ37" s="26"/>
      <c r="AR37" s="26"/>
    </row>
    <row r="38" spans="1:45" s="2" customFormat="1" ht="12.75" hidden="1" customHeight="1" x14ac:dyDescent="0.2">
      <c r="A38" s="37" t="s">
        <v>138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</row>
    <row r="39" spans="1:45" ht="74.25" hidden="1" customHeight="1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</row>
    <row r="40" spans="1:45" s="2" customFormat="1" ht="13.5" hidden="1" x14ac:dyDescent="0.25">
      <c r="A40" s="2" t="s">
        <v>117</v>
      </c>
      <c r="AO40" s="26"/>
      <c r="AP40" s="26"/>
      <c r="AQ40" s="26"/>
      <c r="AR40" s="26"/>
    </row>
    <row r="41" spans="1:45" hidden="1" x14ac:dyDescent="0.2">
      <c r="A41" s="3" t="s">
        <v>19</v>
      </c>
      <c r="AO41" s="18"/>
      <c r="AP41" s="18"/>
      <c r="AQ41" s="18"/>
      <c r="AR41" s="18"/>
      <c r="AS41" s="3"/>
    </row>
    <row r="42" spans="1:45" hidden="1" x14ac:dyDescent="0.2">
      <c r="A42" s="3" t="s">
        <v>20</v>
      </c>
      <c r="AO42" s="18"/>
      <c r="AP42" s="18"/>
      <c r="AQ42" s="18"/>
      <c r="AR42" s="18"/>
      <c r="AS42" s="3"/>
    </row>
    <row r="43" spans="1:45" hidden="1" x14ac:dyDescent="0.2">
      <c r="A43" s="7"/>
      <c r="B43" s="7"/>
      <c r="C43" s="7"/>
      <c r="D43" s="7"/>
      <c r="E43" s="7"/>
      <c r="F43" s="7"/>
      <c r="G43" s="7"/>
      <c r="H43" s="7"/>
      <c r="I43" s="273"/>
      <c r="J43" s="273"/>
      <c r="K43" s="273"/>
      <c r="L43" s="273"/>
      <c r="M43" s="7" t="s">
        <v>18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9"/>
      <c r="AP43" s="19"/>
      <c r="AQ43" s="19"/>
      <c r="AR43" s="19"/>
      <c r="AS43" s="7"/>
    </row>
    <row r="44" spans="1:45" hidden="1" x14ac:dyDescent="0.2">
      <c r="A44" s="3" t="s">
        <v>139</v>
      </c>
      <c r="AO44" s="18"/>
      <c r="AP44" s="18"/>
      <c r="AQ44" s="18"/>
      <c r="AR44" s="18"/>
      <c r="AS44" s="3"/>
    </row>
    <row r="45" spans="1:45" hidden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9"/>
      <c r="AP45" s="19"/>
      <c r="AQ45" s="19"/>
      <c r="AR45" s="19"/>
      <c r="AS45" s="7"/>
    </row>
    <row r="46" spans="1:45" hidden="1" x14ac:dyDescent="0.2">
      <c r="A46" s="3" t="s">
        <v>140</v>
      </c>
      <c r="AO46" s="18"/>
      <c r="AP46" s="18"/>
      <c r="AQ46" s="18"/>
      <c r="AR46" s="18"/>
      <c r="AS46" s="3"/>
    </row>
    <row r="47" spans="1:45" hidden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9"/>
      <c r="AP47" s="19"/>
      <c r="AQ47" s="19"/>
      <c r="AR47" s="19"/>
      <c r="AS47" s="7"/>
    </row>
    <row r="48" spans="1:45" s="2" customFormat="1" ht="13.5" hidden="1" x14ac:dyDescent="0.25">
      <c r="A48" s="2" t="s">
        <v>118</v>
      </c>
      <c r="AM48" s="274"/>
      <c r="AN48" s="274"/>
      <c r="AO48" s="274"/>
      <c r="AP48" s="274"/>
      <c r="AQ48" s="44"/>
      <c r="AR48" s="57"/>
      <c r="AS48" s="18" t="s">
        <v>18</v>
      </c>
    </row>
    <row r="49" spans="1:45" hidden="1" x14ac:dyDescent="0.2">
      <c r="A49" s="3" t="s">
        <v>21</v>
      </c>
      <c r="AM49" s="275"/>
      <c r="AN49" s="275"/>
      <c r="AO49" s="275"/>
      <c r="AP49" s="275"/>
      <c r="AQ49" s="6"/>
      <c r="AR49" s="57"/>
      <c r="AS49" s="18" t="s">
        <v>18</v>
      </c>
    </row>
    <row r="50" spans="1:45" hidden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19"/>
      <c r="AP50" s="19"/>
      <c r="AQ50" s="19"/>
      <c r="AR50" s="19"/>
      <c r="AS50" s="7"/>
    </row>
    <row r="51" spans="1:45" hidden="1" x14ac:dyDescent="0.2"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</row>
    <row r="52" spans="1:45" hidden="1" x14ac:dyDescent="0.2"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276" t="s">
        <v>114</v>
      </c>
      <c r="AO52" s="276"/>
      <c r="AP52" s="276"/>
      <c r="AQ52" s="276"/>
      <c r="AR52" s="276"/>
      <c r="AS52" s="276"/>
    </row>
    <row r="53" spans="1:45" hidden="1" x14ac:dyDescent="0.2">
      <c r="A53" s="277" t="s">
        <v>123</v>
      </c>
      <c r="B53" s="277"/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  <c r="W53" s="277"/>
      <c r="X53" s="277"/>
      <c r="Y53" s="277"/>
      <c r="Z53" s="277"/>
      <c r="AA53" s="277"/>
      <c r="AB53" s="277"/>
      <c r="AC53" s="277"/>
      <c r="AD53" s="277"/>
      <c r="AE53" s="277"/>
      <c r="AF53" s="277"/>
      <c r="AG53" s="277"/>
      <c r="AH53" s="277"/>
      <c r="AI53" s="277"/>
      <c r="AJ53" s="277"/>
      <c r="AK53" s="277"/>
      <c r="AL53" s="277"/>
      <c r="AM53" s="277"/>
      <c r="AN53" s="277"/>
      <c r="AO53" s="277"/>
      <c r="AP53" s="277"/>
      <c r="AQ53" s="277"/>
      <c r="AR53" s="277"/>
      <c r="AS53" s="277"/>
    </row>
    <row r="54" spans="1:45" hidden="1" x14ac:dyDescent="0.2">
      <c r="A54" s="277" t="s">
        <v>122</v>
      </c>
      <c r="B54" s="277"/>
      <c r="C54" s="277"/>
      <c r="D54" s="277"/>
      <c r="E54" s="277"/>
      <c r="F54" s="277"/>
      <c r="G54" s="277"/>
      <c r="H54" s="277"/>
      <c r="I54" s="277"/>
      <c r="J54" s="277"/>
      <c r="K54" s="277"/>
      <c r="L54" s="277"/>
      <c r="M54" s="277"/>
      <c r="N54" s="277"/>
      <c r="O54" s="277"/>
      <c r="P54" s="277"/>
      <c r="Q54" s="277"/>
      <c r="R54" s="277"/>
      <c r="S54" s="277"/>
      <c r="T54" s="277"/>
      <c r="U54" s="277"/>
      <c r="V54" s="277"/>
      <c r="W54" s="277"/>
      <c r="X54" s="277"/>
      <c r="Y54" s="277"/>
      <c r="Z54" s="277"/>
      <c r="AA54" s="277"/>
      <c r="AB54" s="277"/>
      <c r="AC54" s="277"/>
      <c r="AD54" s="277"/>
      <c r="AE54" s="277"/>
      <c r="AF54" s="277"/>
      <c r="AG54" s="277"/>
      <c r="AH54" s="277"/>
      <c r="AI54" s="277"/>
      <c r="AJ54" s="277"/>
      <c r="AK54" s="277"/>
      <c r="AL54" s="277"/>
      <c r="AM54" s="277"/>
      <c r="AN54" s="277"/>
      <c r="AO54" s="277"/>
      <c r="AP54" s="277"/>
      <c r="AQ54" s="277"/>
      <c r="AR54" s="277"/>
      <c r="AS54" s="277"/>
    </row>
    <row r="55" spans="1:45" hidden="1" x14ac:dyDescent="0.2">
      <c r="A55" s="310" t="s">
        <v>121</v>
      </c>
      <c r="B55" s="310"/>
      <c r="C55" s="310"/>
      <c r="D55" s="310"/>
      <c r="E55" s="310"/>
      <c r="F55" s="310"/>
      <c r="G55" s="310"/>
      <c r="H55" s="310"/>
      <c r="I55" s="310"/>
      <c r="J55" s="310"/>
      <c r="K55" s="310"/>
      <c r="L55" s="310"/>
      <c r="M55" s="310"/>
      <c r="N55" s="310"/>
      <c r="O55" s="310"/>
      <c r="P55" s="310"/>
      <c r="Q55" s="310"/>
      <c r="R55" s="310"/>
      <c r="S55" s="310"/>
      <c r="T55" s="310"/>
      <c r="U55" s="310"/>
      <c r="V55" s="310"/>
      <c r="W55" s="310"/>
      <c r="X55" s="310"/>
      <c r="Y55" s="310"/>
      <c r="Z55" s="310"/>
      <c r="AA55" s="310"/>
      <c r="AB55" s="310"/>
      <c r="AC55" s="310"/>
      <c r="AD55" s="310"/>
      <c r="AE55" s="310"/>
      <c r="AF55" s="310"/>
      <c r="AG55" s="310"/>
      <c r="AH55" s="310"/>
      <c r="AI55" s="310"/>
      <c r="AJ55" s="310"/>
      <c r="AK55" s="310"/>
      <c r="AL55" s="310"/>
      <c r="AM55" s="310"/>
      <c r="AN55" s="310"/>
      <c r="AO55" s="310"/>
      <c r="AP55" s="310"/>
      <c r="AQ55" s="310"/>
      <c r="AR55" s="310"/>
      <c r="AS55" s="310"/>
    </row>
    <row r="56" spans="1:45" hidden="1" x14ac:dyDescent="0.2">
      <c r="A56" s="296" t="s">
        <v>47</v>
      </c>
      <c r="B56" s="297"/>
      <c r="C56" s="298"/>
      <c r="D56" s="296" t="s">
        <v>22</v>
      </c>
      <c r="E56" s="297"/>
      <c r="F56" s="297"/>
      <c r="G56" s="297"/>
      <c r="H56" s="297"/>
      <c r="I56" s="297"/>
      <c r="J56" s="297"/>
      <c r="K56" s="297"/>
      <c r="L56" s="297"/>
      <c r="M56" s="297"/>
      <c r="N56" s="297"/>
      <c r="O56" s="297"/>
      <c r="P56" s="297"/>
      <c r="Q56" s="297"/>
      <c r="R56" s="297"/>
      <c r="S56" s="297"/>
      <c r="T56" s="297"/>
      <c r="U56" s="297"/>
      <c r="V56" s="297"/>
      <c r="W56" s="297"/>
      <c r="X56" s="297"/>
      <c r="Y56" s="297"/>
      <c r="Z56" s="297"/>
      <c r="AA56" s="297"/>
      <c r="AB56" s="297"/>
      <c r="AC56" s="297"/>
      <c r="AD56" s="297"/>
      <c r="AE56" s="297"/>
      <c r="AF56" s="297"/>
      <c r="AG56" s="297"/>
      <c r="AH56" s="297"/>
      <c r="AI56" s="297"/>
      <c r="AJ56" s="298"/>
      <c r="AK56" s="280" t="s">
        <v>23</v>
      </c>
      <c r="AL56" s="280"/>
      <c r="AM56" s="280"/>
      <c r="AN56" s="280"/>
      <c r="AO56" s="280"/>
      <c r="AP56" s="280"/>
      <c r="AQ56" s="280"/>
      <c r="AR56" s="280"/>
      <c r="AS56" s="14"/>
    </row>
    <row r="57" spans="1:45" hidden="1" x14ac:dyDescent="0.2">
      <c r="A57" s="296">
        <v>1</v>
      </c>
      <c r="B57" s="297"/>
      <c r="C57" s="298"/>
      <c r="D57" s="296">
        <v>2</v>
      </c>
      <c r="E57" s="297"/>
      <c r="F57" s="297"/>
      <c r="G57" s="297"/>
      <c r="H57" s="297"/>
      <c r="I57" s="297"/>
      <c r="J57" s="297"/>
      <c r="K57" s="297"/>
      <c r="L57" s="297"/>
      <c r="M57" s="297"/>
      <c r="N57" s="297"/>
      <c r="O57" s="297"/>
      <c r="P57" s="297"/>
      <c r="Q57" s="297"/>
      <c r="R57" s="297"/>
      <c r="S57" s="297"/>
      <c r="T57" s="297"/>
      <c r="U57" s="297"/>
      <c r="V57" s="297"/>
      <c r="W57" s="297"/>
      <c r="X57" s="297"/>
      <c r="Y57" s="297"/>
      <c r="Z57" s="297"/>
      <c r="AA57" s="297"/>
      <c r="AB57" s="297"/>
      <c r="AC57" s="297"/>
      <c r="AD57" s="297"/>
      <c r="AE57" s="297"/>
      <c r="AF57" s="297"/>
      <c r="AG57" s="297"/>
      <c r="AH57" s="297"/>
      <c r="AI57" s="297"/>
      <c r="AJ57" s="298"/>
      <c r="AK57" s="280">
        <v>3</v>
      </c>
      <c r="AL57" s="280"/>
      <c r="AM57" s="280"/>
      <c r="AN57" s="280"/>
      <c r="AO57" s="280"/>
      <c r="AP57" s="280"/>
      <c r="AQ57" s="280"/>
      <c r="AR57" s="280"/>
      <c r="AS57" s="14"/>
    </row>
    <row r="58" spans="1:45" hidden="1" x14ac:dyDescent="0.2">
      <c r="A58" s="303" t="s">
        <v>25</v>
      </c>
      <c r="B58" s="304"/>
      <c r="C58" s="305"/>
      <c r="D58" s="306" t="s">
        <v>24</v>
      </c>
      <c r="E58" s="307"/>
      <c r="F58" s="307"/>
      <c r="G58" s="307"/>
      <c r="H58" s="307"/>
      <c r="I58" s="307"/>
      <c r="J58" s="307"/>
      <c r="K58" s="307"/>
      <c r="L58" s="307"/>
      <c r="M58" s="307"/>
      <c r="N58" s="307"/>
      <c r="O58" s="307"/>
      <c r="P58" s="307"/>
      <c r="Q58" s="307"/>
      <c r="R58" s="307"/>
      <c r="S58" s="307"/>
      <c r="T58" s="307"/>
      <c r="U58" s="307"/>
      <c r="V58" s="307"/>
      <c r="W58" s="307"/>
      <c r="X58" s="307"/>
      <c r="Y58" s="307"/>
      <c r="Z58" s="307"/>
      <c r="AA58" s="307"/>
      <c r="AB58" s="307"/>
      <c r="AC58" s="307"/>
      <c r="AD58" s="307"/>
      <c r="AE58" s="307"/>
      <c r="AF58" s="307"/>
      <c r="AG58" s="307"/>
      <c r="AH58" s="307"/>
      <c r="AI58" s="307"/>
      <c r="AJ58" s="308"/>
      <c r="AK58" s="309"/>
      <c r="AL58" s="309"/>
      <c r="AM58" s="309"/>
      <c r="AN58" s="309"/>
      <c r="AO58" s="309"/>
      <c r="AP58" s="309"/>
      <c r="AQ58" s="309"/>
      <c r="AR58" s="309"/>
      <c r="AS58" s="14"/>
    </row>
    <row r="59" spans="1:45" hidden="1" x14ac:dyDescent="0.2">
      <c r="A59" s="283"/>
      <c r="B59" s="284"/>
      <c r="C59" s="284"/>
      <c r="D59" s="287" t="s">
        <v>141</v>
      </c>
      <c r="E59" s="288"/>
      <c r="F59" s="288"/>
      <c r="G59" s="288"/>
      <c r="H59" s="288"/>
      <c r="I59" s="288"/>
      <c r="J59" s="288"/>
      <c r="K59" s="288"/>
      <c r="L59" s="288"/>
      <c r="M59" s="288"/>
      <c r="N59" s="288"/>
      <c r="O59" s="288"/>
      <c r="P59" s="288"/>
      <c r="Q59" s="288"/>
      <c r="R59" s="288"/>
      <c r="S59" s="288"/>
      <c r="T59" s="288"/>
      <c r="U59" s="288"/>
      <c r="V59" s="288"/>
      <c r="W59" s="288"/>
      <c r="X59" s="288"/>
      <c r="Y59" s="288"/>
      <c r="Z59" s="288"/>
      <c r="AA59" s="288"/>
      <c r="AB59" s="288"/>
      <c r="AC59" s="288"/>
      <c r="AD59" s="288"/>
      <c r="AE59" s="288"/>
      <c r="AF59" s="288"/>
      <c r="AG59" s="288"/>
      <c r="AH59" s="288"/>
      <c r="AI59" s="288"/>
      <c r="AJ59" s="289"/>
      <c r="AK59" s="290"/>
      <c r="AL59" s="290"/>
      <c r="AM59" s="290"/>
      <c r="AN59" s="290"/>
      <c r="AO59" s="290"/>
      <c r="AP59" s="290"/>
      <c r="AQ59" s="290"/>
      <c r="AR59" s="291"/>
      <c r="AS59" s="14"/>
    </row>
    <row r="60" spans="1:45" hidden="1" x14ac:dyDescent="0.2">
      <c r="A60" s="285"/>
      <c r="B60" s="286"/>
      <c r="C60" s="286"/>
      <c r="D60" s="293" t="s">
        <v>142</v>
      </c>
      <c r="E60" s="294"/>
      <c r="F60" s="294"/>
      <c r="G60" s="294"/>
      <c r="H60" s="294"/>
      <c r="I60" s="294"/>
      <c r="J60" s="294"/>
      <c r="K60" s="294"/>
      <c r="L60" s="294"/>
      <c r="M60" s="294"/>
      <c r="N60" s="294"/>
      <c r="O60" s="294"/>
      <c r="P60" s="294"/>
      <c r="Q60" s="294"/>
      <c r="R60" s="294"/>
      <c r="S60" s="294"/>
      <c r="T60" s="294"/>
      <c r="U60" s="294"/>
      <c r="V60" s="294"/>
      <c r="W60" s="294"/>
      <c r="X60" s="294"/>
      <c r="Y60" s="294"/>
      <c r="Z60" s="294"/>
      <c r="AA60" s="294"/>
      <c r="AB60" s="294"/>
      <c r="AC60" s="294"/>
      <c r="AD60" s="294"/>
      <c r="AE60" s="294"/>
      <c r="AF60" s="294"/>
      <c r="AG60" s="294"/>
      <c r="AH60" s="294"/>
      <c r="AI60" s="294"/>
      <c r="AJ60" s="295"/>
      <c r="AK60" s="273"/>
      <c r="AL60" s="273"/>
      <c r="AM60" s="273"/>
      <c r="AN60" s="273"/>
      <c r="AO60" s="273"/>
      <c r="AP60" s="273"/>
      <c r="AQ60" s="273"/>
      <c r="AR60" s="292"/>
      <c r="AS60" s="14"/>
    </row>
    <row r="61" spans="1:45" hidden="1" x14ac:dyDescent="0.2">
      <c r="A61" s="283"/>
      <c r="B61" s="284"/>
      <c r="C61" s="284"/>
      <c r="D61" s="287" t="s">
        <v>143</v>
      </c>
      <c r="E61" s="288"/>
      <c r="F61" s="288"/>
      <c r="G61" s="288"/>
      <c r="H61" s="288"/>
      <c r="I61" s="288"/>
      <c r="J61" s="288"/>
      <c r="K61" s="288"/>
      <c r="L61" s="288"/>
      <c r="M61" s="288"/>
      <c r="N61" s="288"/>
      <c r="O61" s="288"/>
      <c r="P61" s="288"/>
      <c r="Q61" s="288"/>
      <c r="R61" s="288"/>
      <c r="S61" s="288"/>
      <c r="T61" s="288"/>
      <c r="U61" s="288"/>
      <c r="V61" s="288"/>
      <c r="W61" s="288"/>
      <c r="X61" s="288"/>
      <c r="Y61" s="288"/>
      <c r="Z61" s="288"/>
      <c r="AA61" s="288"/>
      <c r="AB61" s="288"/>
      <c r="AC61" s="288"/>
      <c r="AD61" s="288"/>
      <c r="AE61" s="288"/>
      <c r="AF61" s="288"/>
      <c r="AG61" s="288"/>
      <c r="AH61" s="288"/>
      <c r="AI61" s="288"/>
      <c r="AJ61" s="289"/>
      <c r="AK61" s="290"/>
      <c r="AL61" s="290"/>
      <c r="AM61" s="290"/>
      <c r="AN61" s="290"/>
      <c r="AO61" s="290"/>
      <c r="AP61" s="290"/>
      <c r="AQ61" s="290"/>
      <c r="AR61" s="291"/>
      <c r="AS61" s="14"/>
    </row>
    <row r="62" spans="1:45" hidden="1" x14ac:dyDescent="0.2">
      <c r="A62" s="285"/>
      <c r="B62" s="286"/>
      <c r="C62" s="286"/>
      <c r="D62" s="293" t="s">
        <v>144</v>
      </c>
      <c r="E62" s="294"/>
      <c r="F62" s="294"/>
      <c r="G62" s="294"/>
      <c r="H62" s="294"/>
      <c r="I62" s="294"/>
      <c r="J62" s="294"/>
      <c r="K62" s="294"/>
      <c r="L62" s="294"/>
      <c r="M62" s="294"/>
      <c r="N62" s="294"/>
      <c r="O62" s="294"/>
      <c r="P62" s="294"/>
      <c r="Q62" s="294"/>
      <c r="R62" s="294"/>
      <c r="S62" s="294"/>
      <c r="T62" s="294"/>
      <c r="U62" s="294"/>
      <c r="V62" s="294"/>
      <c r="W62" s="294"/>
      <c r="X62" s="294"/>
      <c r="Y62" s="294"/>
      <c r="Z62" s="294"/>
      <c r="AA62" s="294"/>
      <c r="AB62" s="294"/>
      <c r="AC62" s="294"/>
      <c r="AD62" s="294"/>
      <c r="AE62" s="294"/>
      <c r="AF62" s="294"/>
      <c r="AG62" s="294"/>
      <c r="AH62" s="294"/>
      <c r="AI62" s="294"/>
      <c r="AJ62" s="295"/>
      <c r="AK62" s="273"/>
      <c r="AL62" s="273"/>
      <c r="AM62" s="273"/>
      <c r="AN62" s="273"/>
      <c r="AO62" s="273"/>
      <c r="AP62" s="273"/>
      <c r="AQ62" s="273"/>
      <c r="AR62" s="292"/>
      <c r="AS62" s="14"/>
    </row>
    <row r="63" spans="1:45" hidden="1" x14ac:dyDescent="0.2">
      <c r="A63" s="296"/>
      <c r="B63" s="297"/>
      <c r="C63" s="298"/>
      <c r="D63" s="299" t="s">
        <v>145</v>
      </c>
      <c r="E63" s="300"/>
      <c r="F63" s="300"/>
      <c r="G63" s="300"/>
      <c r="H63" s="300"/>
      <c r="I63" s="300"/>
      <c r="J63" s="300"/>
      <c r="K63" s="300"/>
      <c r="L63" s="300"/>
      <c r="M63" s="300"/>
      <c r="N63" s="300"/>
      <c r="O63" s="300"/>
      <c r="P63" s="300"/>
      <c r="Q63" s="300"/>
      <c r="R63" s="300"/>
      <c r="S63" s="300"/>
      <c r="T63" s="300"/>
      <c r="U63" s="300"/>
      <c r="V63" s="300"/>
      <c r="W63" s="300"/>
      <c r="X63" s="300"/>
      <c r="Y63" s="300"/>
      <c r="Z63" s="300"/>
      <c r="AA63" s="300"/>
      <c r="AB63" s="300"/>
      <c r="AC63" s="300"/>
      <c r="AD63" s="300"/>
      <c r="AE63" s="300"/>
      <c r="AF63" s="300"/>
      <c r="AG63" s="300"/>
      <c r="AH63" s="300"/>
      <c r="AI63" s="300"/>
      <c r="AJ63" s="301"/>
      <c r="AK63" s="302"/>
      <c r="AL63" s="302"/>
      <c r="AM63" s="302"/>
      <c r="AN63" s="302"/>
      <c r="AO63" s="302"/>
      <c r="AP63" s="302"/>
      <c r="AQ63" s="302"/>
      <c r="AR63" s="302"/>
      <c r="AS63" s="14"/>
    </row>
    <row r="64" spans="1:45" hidden="1" x14ac:dyDescent="0.2">
      <c r="A64" s="283"/>
      <c r="B64" s="284"/>
      <c r="C64" s="284"/>
      <c r="D64" s="287" t="s">
        <v>146</v>
      </c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288"/>
      <c r="U64" s="288"/>
      <c r="V64" s="288"/>
      <c r="W64" s="288"/>
      <c r="X64" s="288"/>
      <c r="Y64" s="288"/>
      <c r="Z64" s="288"/>
      <c r="AA64" s="288"/>
      <c r="AB64" s="288"/>
      <c r="AC64" s="288"/>
      <c r="AD64" s="288"/>
      <c r="AE64" s="288"/>
      <c r="AF64" s="288"/>
      <c r="AG64" s="288"/>
      <c r="AH64" s="288"/>
      <c r="AI64" s="288"/>
      <c r="AJ64" s="289"/>
      <c r="AK64" s="290"/>
      <c r="AL64" s="290"/>
      <c r="AM64" s="290"/>
      <c r="AN64" s="290"/>
      <c r="AO64" s="290"/>
      <c r="AP64" s="290"/>
      <c r="AQ64" s="290"/>
      <c r="AR64" s="291"/>
      <c r="AS64" s="14"/>
    </row>
    <row r="65" spans="1:45" hidden="1" x14ac:dyDescent="0.2">
      <c r="A65" s="285"/>
      <c r="B65" s="286"/>
      <c r="C65" s="286"/>
      <c r="D65" s="293" t="s">
        <v>144</v>
      </c>
      <c r="E65" s="294"/>
      <c r="F65" s="294"/>
      <c r="G65" s="294"/>
      <c r="H65" s="294"/>
      <c r="I65" s="294"/>
      <c r="J65" s="294"/>
      <c r="K65" s="294"/>
      <c r="L65" s="294"/>
      <c r="M65" s="294"/>
      <c r="N65" s="294"/>
      <c r="O65" s="294"/>
      <c r="P65" s="294"/>
      <c r="Q65" s="294"/>
      <c r="R65" s="294"/>
      <c r="S65" s="294"/>
      <c r="T65" s="294"/>
      <c r="U65" s="294"/>
      <c r="V65" s="294"/>
      <c r="W65" s="294"/>
      <c r="X65" s="294"/>
      <c r="Y65" s="294"/>
      <c r="Z65" s="294"/>
      <c r="AA65" s="294"/>
      <c r="AB65" s="294"/>
      <c r="AC65" s="294"/>
      <c r="AD65" s="294"/>
      <c r="AE65" s="294"/>
      <c r="AF65" s="294"/>
      <c r="AG65" s="294"/>
      <c r="AH65" s="294"/>
      <c r="AI65" s="294"/>
      <c r="AJ65" s="295"/>
      <c r="AK65" s="273"/>
      <c r="AL65" s="273"/>
      <c r="AM65" s="273"/>
      <c r="AN65" s="273"/>
      <c r="AO65" s="273"/>
      <c r="AP65" s="273"/>
      <c r="AQ65" s="273"/>
      <c r="AR65" s="292"/>
      <c r="AS65" s="14"/>
    </row>
    <row r="66" spans="1:45" hidden="1" x14ac:dyDescent="0.2">
      <c r="A66" s="303" t="s">
        <v>26</v>
      </c>
      <c r="B66" s="304"/>
      <c r="C66" s="305"/>
      <c r="D66" s="314" t="s">
        <v>48</v>
      </c>
      <c r="E66" s="315"/>
      <c r="F66" s="315"/>
      <c r="G66" s="315"/>
      <c r="H66" s="315"/>
      <c r="I66" s="315"/>
      <c r="J66" s="315"/>
      <c r="K66" s="315"/>
      <c r="L66" s="315"/>
      <c r="M66" s="315"/>
      <c r="N66" s="315"/>
      <c r="O66" s="315"/>
      <c r="P66" s="315"/>
      <c r="Q66" s="315"/>
      <c r="R66" s="315"/>
      <c r="S66" s="315"/>
      <c r="T66" s="315"/>
      <c r="U66" s="315"/>
      <c r="V66" s="315"/>
      <c r="W66" s="315"/>
      <c r="X66" s="315"/>
      <c r="Y66" s="315"/>
      <c r="Z66" s="315"/>
      <c r="AA66" s="315"/>
      <c r="AB66" s="315"/>
      <c r="AC66" s="315"/>
      <c r="AD66" s="315"/>
      <c r="AE66" s="315"/>
      <c r="AF66" s="315"/>
      <c r="AG66" s="315"/>
      <c r="AH66" s="315"/>
      <c r="AI66" s="315"/>
      <c r="AJ66" s="316"/>
      <c r="AK66" s="309"/>
      <c r="AL66" s="309"/>
      <c r="AM66" s="309"/>
      <c r="AN66" s="309"/>
      <c r="AO66" s="309"/>
      <c r="AP66" s="309"/>
      <c r="AQ66" s="309"/>
      <c r="AR66" s="309"/>
      <c r="AS66" s="14"/>
    </row>
    <row r="67" spans="1:45" hidden="1" x14ac:dyDescent="0.2">
      <c r="A67" s="283"/>
      <c r="B67" s="284"/>
      <c r="C67" s="284"/>
      <c r="D67" s="287" t="s">
        <v>147</v>
      </c>
      <c r="E67" s="288"/>
      <c r="F67" s="288"/>
      <c r="G67" s="288"/>
      <c r="H67" s="288"/>
      <c r="I67" s="288"/>
      <c r="J67" s="288"/>
      <c r="K67" s="288"/>
      <c r="L67" s="288"/>
      <c r="M67" s="288"/>
      <c r="N67" s="288"/>
      <c r="O67" s="288"/>
      <c r="P67" s="288"/>
      <c r="Q67" s="288"/>
      <c r="R67" s="288"/>
      <c r="S67" s="288"/>
      <c r="T67" s="288"/>
      <c r="U67" s="288"/>
      <c r="V67" s="288"/>
      <c r="W67" s="288"/>
      <c r="X67" s="288"/>
      <c r="Y67" s="288"/>
      <c r="Z67" s="288"/>
      <c r="AA67" s="288"/>
      <c r="AB67" s="288"/>
      <c r="AC67" s="288"/>
      <c r="AD67" s="288"/>
      <c r="AE67" s="288"/>
      <c r="AF67" s="288"/>
      <c r="AG67" s="288"/>
      <c r="AH67" s="288"/>
      <c r="AI67" s="288"/>
      <c r="AJ67" s="289"/>
      <c r="AK67" s="290"/>
      <c r="AL67" s="290"/>
      <c r="AM67" s="290"/>
      <c r="AN67" s="290"/>
      <c r="AO67" s="290"/>
      <c r="AP67" s="290"/>
      <c r="AQ67" s="290"/>
      <c r="AR67" s="291"/>
      <c r="AS67" s="14"/>
    </row>
    <row r="68" spans="1:45" hidden="1" x14ac:dyDescent="0.2">
      <c r="A68" s="285"/>
      <c r="B68" s="286"/>
      <c r="C68" s="286"/>
      <c r="D68" s="293" t="s">
        <v>148</v>
      </c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294"/>
      <c r="P68" s="294"/>
      <c r="Q68" s="294"/>
      <c r="R68" s="294"/>
      <c r="S68" s="294"/>
      <c r="T68" s="294"/>
      <c r="U68" s="294"/>
      <c r="V68" s="294"/>
      <c r="W68" s="294"/>
      <c r="X68" s="294"/>
      <c r="Y68" s="294"/>
      <c r="Z68" s="294"/>
      <c r="AA68" s="294"/>
      <c r="AB68" s="294"/>
      <c r="AC68" s="294"/>
      <c r="AD68" s="294"/>
      <c r="AE68" s="294"/>
      <c r="AF68" s="294"/>
      <c r="AG68" s="294"/>
      <c r="AH68" s="294"/>
      <c r="AI68" s="294"/>
      <c r="AJ68" s="295"/>
      <c r="AK68" s="273"/>
      <c r="AL68" s="273"/>
      <c r="AM68" s="273"/>
      <c r="AN68" s="273"/>
      <c r="AO68" s="273"/>
      <c r="AP68" s="273"/>
      <c r="AQ68" s="273"/>
      <c r="AR68" s="292"/>
      <c r="AS68" s="14"/>
    </row>
    <row r="69" spans="1:45" hidden="1" x14ac:dyDescent="0.2">
      <c r="A69" s="283"/>
      <c r="B69" s="284"/>
      <c r="C69" s="284"/>
      <c r="D69" s="287" t="s">
        <v>149</v>
      </c>
      <c r="E69" s="288"/>
      <c r="F69" s="288"/>
      <c r="G69" s="288"/>
      <c r="H69" s="288"/>
      <c r="I69" s="288"/>
      <c r="J69" s="288"/>
      <c r="K69" s="288"/>
      <c r="L69" s="288"/>
      <c r="M69" s="288"/>
      <c r="N69" s="288"/>
      <c r="O69" s="288"/>
      <c r="P69" s="288"/>
      <c r="Q69" s="288"/>
      <c r="R69" s="288"/>
      <c r="S69" s="288"/>
      <c r="T69" s="288"/>
      <c r="U69" s="288"/>
      <c r="V69" s="288"/>
      <c r="W69" s="288"/>
      <c r="X69" s="288"/>
      <c r="Y69" s="288"/>
      <c r="Z69" s="288"/>
      <c r="AA69" s="288"/>
      <c r="AB69" s="288"/>
      <c r="AC69" s="288"/>
      <c r="AD69" s="288"/>
      <c r="AE69" s="288"/>
      <c r="AF69" s="288"/>
      <c r="AG69" s="288"/>
      <c r="AH69" s="288"/>
      <c r="AI69" s="288"/>
      <c r="AJ69" s="289"/>
      <c r="AK69" s="290"/>
      <c r="AL69" s="290"/>
      <c r="AM69" s="290"/>
      <c r="AN69" s="290"/>
      <c r="AO69" s="290"/>
      <c r="AP69" s="290"/>
      <c r="AQ69" s="290"/>
      <c r="AR69" s="291"/>
      <c r="AS69" s="14"/>
    </row>
    <row r="70" spans="1:45" hidden="1" x14ac:dyDescent="0.2">
      <c r="A70" s="285"/>
      <c r="B70" s="286"/>
      <c r="C70" s="286"/>
      <c r="D70" s="293" t="s">
        <v>150</v>
      </c>
      <c r="E70" s="294"/>
      <c r="F70" s="294"/>
      <c r="G70" s="294"/>
      <c r="H70" s="294"/>
      <c r="I70" s="294"/>
      <c r="J70" s="294"/>
      <c r="K70" s="294"/>
      <c r="L70" s="294"/>
      <c r="M70" s="294"/>
      <c r="N70" s="294"/>
      <c r="O70" s="294"/>
      <c r="P70" s="294"/>
      <c r="Q70" s="294"/>
      <c r="R70" s="294"/>
      <c r="S70" s="294"/>
      <c r="T70" s="294"/>
      <c r="U70" s="294"/>
      <c r="V70" s="294"/>
      <c r="W70" s="294"/>
      <c r="X70" s="294"/>
      <c r="Y70" s="294"/>
      <c r="Z70" s="294"/>
      <c r="AA70" s="294"/>
      <c r="AB70" s="294"/>
      <c r="AC70" s="294"/>
      <c r="AD70" s="294"/>
      <c r="AE70" s="294"/>
      <c r="AF70" s="294"/>
      <c r="AG70" s="294"/>
      <c r="AH70" s="294"/>
      <c r="AI70" s="294"/>
      <c r="AJ70" s="295"/>
      <c r="AK70" s="273"/>
      <c r="AL70" s="273"/>
      <c r="AM70" s="273"/>
      <c r="AN70" s="273"/>
      <c r="AO70" s="273"/>
      <c r="AP70" s="273"/>
      <c r="AQ70" s="273"/>
      <c r="AR70" s="292"/>
      <c r="AS70" s="14"/>
    </row>
    <row r="71" spans="1:45" hidden="1" x14ac:dyDescent="0.2">
      <c r="A71" s="296"/>
      <c r="B71" s="297"/>
      <c r="C71" s="298"/>
      <c r="D71" s="293" t="s">
        <v>151</v>
      </c>
      <c r="E71" s="294"/>
      <c r="F71" s="294"/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 s="294"/>
      <c r="U71" s="294"/>
      <c r="V71" s="294"/>
      <c r="W71" s="294"/>
      <c r="X71" s="294"/>
      <c r="Y71" s="294"/>
      <c r="Z71" s="294"/>
      <c r="AA71" s="294"/>
      <c r="AB71" s="294"/>
      <c r="AC71" s="294"/>
      <c r="AD71" s="294"/>
      <c r="AE71" s="294"/>
      <c r="AF71" s="294"/>
      <c r="AG71" s="294"/>
      <c r="AH71" s="294"/>
      <c r="AI71" s="294"/>
      <c r="AJ71" s="295"/>
      <c r="AK71" s="302"/>
      <c r="AL71" s="302"/>
      <c r="AM71" s="302"/>
      <c r="AN71" s="302"/>
      <c r="AO71" s="302"/>
      <c r="AP71" s="302"/>
      <c r="AQ71" s="302"/>
      <c r="AR71" s="302"/>
      <c r="AS71" s="14"/>
    </row>
    <row r="72" spans="1:45" hidden="1" x14ac:dyDescent="0.2">
      <c r="A72" s="296"/>
      <c r="B72" s="297"/>
      <c r="C72" s="298"/>
      <c r="D72" s="311" t="s">
        <v>152</v>
      </c>
      <c r="E72" s="312"/>
      <c r="F72" s="312"/>
      <c r="G72" s="312"/>
      <c r="H72" s="312"/>
      <c r="I72" s="312"/>
      <c r="J72" s="312"/>
      <c r="K72" s="312"/>
      <c r="L72" s="312"/>
      <c r="M72" s="312"/>
      <c r="N72" s="312"/>
      <c r="O72" s="312"/>
      <c r="P72" s="312"/>
      <c r="Q72" s="312"/>
      <c r="R72" s="312"/>
      <c r="S72" s="312"/>
      <c r="T72" s="312"/>
      <c r="U72" s="312"/>
      <c r="V72" s="312"/>
      <c r="W72" s="312"/>
      <c r="X72" s="312"/>
      <c r="Y72" s="312"/>
      <c r="Z72" s="312"/>
      <c r="AA72" s="312"/>
      <c r="AB72" s="312"/>
      <c r="AC72" s="312"/>
      <c r="AD72" s="312"/>
      <c r="AE72" s="312"/>
      <c r="AF72" s="312"/>
      <c r="AG72" s="312"/>
      <c r="AH72" s="312"/>
      <c r="AI72" s="312"/>
      <c r="AJ72" s="313"/>
      <c r="AK72" s="302"/>
      <c r="AL72" s="302"/>
      <c r="AM72" s="302"/>
      <c r="AN72" s="302"/>
      <c r="AO72" s="302"/>
      <c r="AP72" s="302"/>
      <c r="AQ72" s="302"/>
      <c r="AR72" s="302"/>
      <c r="AS72" s="14"/>
    </row>
    <row r="73" spans="1:45" hidden="1" x14ac:dyDescent="0.2">
      <c r="A73" s="296"/>
      <c r="B73" s="297"/>
      <c r="C73" s="298"/>
      <c r="D73" s="317" t="s">
        <v>153</v>
      </c>
      <c r="E73" s="318"/>
      <c r="F73" s="318"/>
      <c r="G73" s="318"/>
      <c r="H73" s="318"/>
      <c r="I73" s="318"/>
      <c r="J73" s="318"/>
      <c r="K73" s="318"/>
      <c r="L73" s="318"/>
      <c r="M73" s="318"/>
      <c r="N73" s="318"/>
      <c r="O73" s="318"/>
      <c r="P73" s="318"/>
      <c r="Q73" s="318"/>
      <c r="R73" s="318"/>
      <c r="S73" s="318"/>
      <c r="T73" s="318"/>
      <c r="U73" s="318"/>
      <c r="V73" s="318"/>
      <c r="W73" s="318"/>
      <c r="X73" s="318"/>
      <c r="Y73" s="318"/>
      <c r="Z73" s="318"/>
      <c r="AA73" s="318"/>
      <c r="AB73" s="318"/>
      <c r="AC73" s="318"/>
      <c r="AD73" s="318"/>
      <c r="AE73" s="318"/>
      <c r="AF73" s="318"/>
      <c r="AG73" s="318"/>
      <c r="AH73" s="318"/>
      <c r="AI73" s="318"/>
      <c r="AJ73" s="319"/>
      <c r="AK73" s="302"/>
      <c r="AL73" s="302"/>
      <c r="AM73" s="302"/>
      <c r="AN73" s="302"/>
      <c r="AO73" s="302"/>
      <c r="AP73" s="302"/>
      <c r="AQ73" s="302"/>
      <c r="AR73" s="302"/>
      <c r="AS73" s="27"/>
    </row>
    <row r="74" spans="1:45" hidden="1" x14ac:dyDescent="0.2">
      <c r="A74" s="296"/>
      <c r="B74" s="297"/>
      <c r="C74" s="298"/>
      <c r="D74" s="317" t="s">
        <v>154</v>
      </c>
      <c r="E74" s="318"/>
      <c r="F74" s="318"/>
      <c r="G74" s="318"/>
      <c r="H74" s="318"/>
      <c r="I74" s="318"/>
      <c r="J74" s="318"/>
      <c r="K74" s="318"/>
      <c r="L74" s="318"/>
      <c r="M74" s="318"/>
      <c r="N74" s="318"/>
      <c r="O74" s="318"/>
      <c r="P74" s="318"/>
      <c r="Q74" s="318"/>
      <c r="R74" s="318"/>
      <c r="S74" s="318"/>
      <c r="T74" s="318"/>
      <c r="U74" s="318"/>
      <c r="V74" s="318"/>
      <c r="W74" s="318"/>
      <c r="X74" s="318"/>
      <c r="Y74" s="318"/>
      <c r="Z74" s="318"/>
      <c r="AA74" s="318"/>
      <c r="AB74" s="318"/>
      <c r="AC74" s="318"/>
      <c r="AD74" s="318"/>
      <c r="AE74" s="318"/>
      <c r="AF74" s="318"/>
      <c r="AG74" s="318"/>
      <c r="AH74" s="318"/>
      <c r="AI74" s="318"/>
      <c r="AJ74" s="319"/>
      <c r="AK74" s="302"/>
      <c r="AL74" s="302"/>
      <c r="AM74" s="302"/>
      <c r="AN74" s="302"/>
      <c r="AO74" s="302"/>
      <c r="AP74" s="302"/>
      <c r="AQ74" s="302"/>
      <c r="AR74" s="302"/>
      <c r="AS74" s="14"/>
    </row>
    <row r="75" spans="1:45" hidden="1" x14ac:dyDescent="0.2">
      <c r="A75" s="303" t="s">
        <v>28</v>
      </c>
      <c r="B75" s="304"/>
      <c r="C75" s="305"/>
      <c r="D75" s="306" t="s">
        <v>49</v>
      </c>
      <c r="E75" s="307"/>
      <c r="F75" s="307"/>
      <c r="G75" s="307"/>
      <c r="H75" s="307"/>
      <c r="I75" s="307"/>
      <c r="J75" s="307"/>
      <c r="K75" s="307"/>
      <c r="L75" s="307"/>
      <c r="M75" s="307"/>
      <c r="N75" s="307"/>
      <c r="O75" s="307"/>
      <c r="P75" s="307"/>
      <c r="Q75" s="307"/>
      <c r="R75" s="307"/>
      <c r="S75" s="307"/>
      <c r="T75" s="307"/>
      <c r="U75" s="307"/>
      <c r="V75" s="307"/>
      <c r="W75" s="307"/>
      <c r="X75" s="307"/>
      <c r="Y75" s="307"/>
      <c r="Z75" s="307"/>
      <c r="AA75" s="307"/>
      <c r="AB75" s="307"/>
      <c r="AC75" s="307"/>
      <c r="AD75" s="307"/>
      <c r="AE75" s="307"/>
      <c r="AF75" s="307"/>
      <c r="AG75" s="307"/>
      <c r="AH75" s="307"/>
      <c r="AI75" s="307"/>
      <c r="AJ75" s="308"/>
      <c r="AK75" s="309"/>
      <c r="AL75" s="309"/>
      <c r="AM75" s="309"/>
      <c r="AN75" s="309"/>
      <c r="AO75" s="309"/>
      <c r="AP75" s="309"/>
      <c r="AQ75" s="309"/>
      <c r="AR75" s="309"/>
      <c r="AS75" s="14"/>
    </row>
    <row r="76" spans="1:45" hidden="1" x14ac:dyDescent="0.2">
      <c r="A76" s="283"/>
      <c r="B76" s="284"/>
      <c r="C76" s="284"/>
      <c r="D76" s="287" t="s">
        <v>50</v>
      </c>
      <c r="E76" s="288"/>
      <c r="F76" s="288"/>
      <c r="G76" s="288"/>
      <c r="H76" s="288"/>
      <c r="I76" s="288"/>
      <c r="J76" s="288"/>
      <c r="K76" s="288"/>
      <c r="L76" s="288"/>
      <c r="M76" s="288"/>
      <c r="N76" s="288"/>
      <c r="O76" s="288"/>
      <c r="P76" s="288"/>
      <c r="Q76" s="288"/>
      <c r="R76" s="288"/>
      <c r="S76" s="288"/>
      <c r="T76" s="288"/>
      <c r="U76" s="288"/>
      <c r="V76" s="288"/>
      <c r="W76" s="288"/>
      <c r="X76" s="288"/>
      <c r="Y76" s="288"/>
      <c r="Z76" s="288"/>
      <c r="AA76" s="288"/>
      <c r="AB76" s="288"/>
      <c r="AC76" s="288"/>
      <c r="AD76" s="288"/>
      <c r="AE76" s="288"/>
      <c r="AF76" s="288"/>
      <c r="AG76" s="288"/>
      <c r="AH76" s="288"/>
      <c r="AI76" s="288"/>
      <c r="AJ76" s="289"/>
      <c r="AK76" s="290"/>
      <c r="AL76" s="290"/>
      <c r="AM76" s="290"/>
      <c r="AN76" s="290"/>
      <c r="AO76" s="290"/>
      <c r="AP76" s="290"/>
      <c r="AQ76" s="290"/>
      <c r="AR76" s="291"/>
      <c r="AS76" s="14"/>
    </row>
    <row r="77" spans="1:45" hidden="1" x14ac:dyDescent="0.2">
      <c r="A77" s="285"/>
      <c r="B77" s="286"/>
      <c r="C77" s="286"/>
      <c r="D77" s="293" t="s">
        <v>155</v>
      </c>
      <c r="E77" s="294"/>
      <c r="F77" s="294"/>
      <c r="G77" s="294"/>
      <c r="H77" s="294"/>
      <c r="I77" s="294"/>
      <c r="J77" s="294"/>
      <c r="K77" s="294"/>
      <c r="L77" s="294"/>
      <c r="M77" s="294"/>
      <c r="N77" s="294"/>
      <c r="O77" s="294"/>
      <c r="P77" s="294"/>
      <c r="Q77" s="294"/>
      <c r="R77" s="294"/>
      <c r="S77" s="294"/>
      <c r="T77" s="294"/>
      <c r="U77" s="294"/>
      <c r="V77" s="294"/>
      <c r="W77" s="294"/>
      <c r="X77" s="294"/>
      <c r="Y77" s="294"/>
      <c r="Z77" s="294"/>
      <c r="AA77" s="294"/>
      <c r="AB77" s="294"/>
      <c r="AC77" s="294"/>
      <c r="AD77" s="294"/>
      <c r="AE77" s="294"/>
      <c r="AF77" s="294"/>
      <c r="AG77" s="294"/>
      <c r="AH77" s="294"/>
      <c r="AI77" s="294"/>
      <c r="AJ77" s="295"/>
      <c r="AK77" s="273"/>
      <c r="AL77" s="273"/>
      <c r="AM77" s="273"/>
      <c r="AN77" s="273"/>
      <c r="AO77" s="273"/>
      <c r="AP77" s="273"/>
      <c r="AQ77" s="273"/>
      <c r="AR77" s="292"/>
      <c r="AS77" s="14"/>
    </row>
    <row r="78" spans="1:45" hidden="1" x14ac:dyDescent="0.2">
      <c r="A78" s="283"/>
      <c r="B78" s="284"/>
      <c r="C78" s="284"/>
      <c r="D78" s="287" t="s">
        <v>156</v>
      </c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288"/>
      <c r="T78" s="288"/>
      <c r="U78" s="288"/>
      <c r="V78" s="288"/>
      <c r="W78" s="288"/>
      <c r="X78" s="288"/>
      <c r="Y78" s="288"/>
      <c r="Z78" s="288"/>
      <c r="AA78" s="288"/>
      <c r="AB78" s="288"/>
      <c r="AC78" s="288"/>
      <c r="AD78" s="288"/>
      <c r="AE78" s="288"/>
      <c r="AF78" s="288"/>
      <c r="AG78" s="288"/>
      <c r="AH78" s="288"/>
      <c r="AI78" s="288"/>
      <c r="AJ78" s="289"/>
      <c r="AK78" s="290"/>
      <c r="AL78" s="290"/>
      <c r="AM78" s="290"/>
      <c r="AN78" s="290"/>
      <c r="AO78" s="290"/>
      <c r="AP78" s="290"/>
      <c r="AQ78" s="290"/>
      <c r="AR78" s="291"/>
      <c r="AS78" s="14"/>
    </row>
    <row r="79" spans="1:45" hidden="1" x14ac:dyDescent="0.2">
      <c r="A79" s="285"/>
      <c r="B79" s="286"/>
      <c r="C79" s="286"/>
      <c r="D79" s="293" t="s">
        <v>157</v>
      </c>
      <c r="E79" s="294"/>
      <c r="F79" s="294"/>
      <c r="G79" s="294"/>
      <c r="H79" s="294"/>
      <c r="I79" s="294"/>
      <c r="J79" s="294"/>
      <c r="K79" s="294"/>
      <c r="L79" s="294"/>
      <c r="M79" s="294"/>
      <c r="N79" s="294"/>
      <c r="O79" s="294"/>
      <c r="P79" s="294"/>
      <c r="Q79" s="294"/>
      <c r="R79" s="294"/>
      <c r="S79" s="294"/>
      <c r="T79" s="294"/>
      <c r="U79" s="294"/>
      <c r="V79" s="294"/>
      <c r="W79" s="294"/>
      <c r="X79" s="294"/>
      <c r="Y79" s="294"/>
      <c r="Z79" s="294"/>
      <c r="AA79" s="294"/>
      <c r="AB79" s="294"/>
      <c r="AC79" s="294"/>
      <c r="AD79" s="294"/>
      <c r="AE79" s="294"/>
      <c r="AF79" s="294"/>
      <c r="AG79" s="294"/>
      <c r="AH79" s="294"/>
      <c r="AI79" s="294"/>
      <c r="AJ79" s="295"/>
      <c r="AK79" s="273"/>
      <c r="AL79" s="273"/>
      <c r="AM79" s="273"/>
      <c r="AN79" s="273"/>
      <c r="AO79" s="273"/>
      <c r="AP79" s="273"/>
      <c r="AQ79" s="273"/>
      <c r="AR79" s="292"/>
      <c r="AS79" s="14"/>
    </row>
    <row r="80" spans="1:45" hidden="1" x14ac:dyDescent="0.2"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</row>
    <row r="81" spans="1:47" x14ac:dyDescent="0.2"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276" t="s">
        <v>116</v>
      </c>
      <c r="AO81" s="276"/>
      <c r="AP81" s="276"/>
      <c r="AQ81" s="276"/>
      <c r="AR81" s="276"/>
      <c r="AS81" s="276"/>
    </row>
    <row r="82" spans="1:47" x14ac:dyDescent="0.2">
      <c r="A82" s="277" t="s">
        <v>128</v>
      </c>
      <c r="B82" s="277"/>
      <c r="C82" s="277"/>
      <c r="D82" s="277"/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7"/>
      <c r="R82" s="277"/>
      <c r="S82" s="277"/>
      <c r="T82" s="277"/>
      <c r="U82" s="277"/>
      <c r="V82" s="277"/>
      <c r="W82" s="277"/>
      <c r="X82" s="277"/>
      <c r="Y82" s="277"/>
      <c r="Z82" s="277"/>
      <c r="AA82" s="277"/>
      <c r="AB82" s="277"/>
      <c r="AC82" s="277"/>
      <c r="AD82" s="277"/>
      <c r="AE82" s="277"/>
      <c r="AF82" s="277"/>
      <c r="AG82" s="277"/>
      <c r="AH82" s="277"/>
      <c r="AI82" s="277"/>
      <c r="AJ82" s="277"/>
      <c r="AK82" s="277"/>
      <c r="AL82" s="277"/>
      <c r="AM82" s="277"/>
      <c r="AN82" s="277"/>
      <c r="AO82" s="277"/>
      <c r="AP82" s="277"/>
      <c r="AQ82" s="277"/>
      <c r="AR82" s="277"/>
      <c r="AS82" s="277"/>
    </row>
    <row r="83" spans="1:47" x14ac:dyDescent="0.2">
      <c r="A83" s="325" t="s">
        <v>220</v>
      </c>
      <c r="B83" s="325"/>
      <c r="C83" s="325"/>
      <c r="D83" s="325"/>
      <c r="E83" s="325"/>
      <c r="F83" s="325"/>
      <c r="G83" s="325"/>
      <c r="H83" s="325"/>
      <c r="I83" s="325"/>
      <c r="J83" s="325"/>
      <c r="K83" s="325"/>
      <c r="L83" s="325"/>
      <c r="M83" s="325"/>
      <c r="N83" s="325"/>
      <c r="O83" s="325"/>
      <c r="P83" s="325"/>
      <c r="Q83" s="325"/>
      <c r="R83" s="325"/>
      <c r="S83" s="325"/>
      <c r="T83" s="325"/>
      <c r="U83" s="325"/>
      <c r="V83" s="325"/>
      <c r="W83" s="325"/>
      <c r="X83" s="325"/>
      <c r="Y83" s="325"/>
      <c r="Z83" s="325"/>
      <c r="AA83" s="325"/>
      <c r="AB83" s="325"/>
      <c r="AC83" s="325"/>
      <c r="AD83" s="325"/>
      <c r="AE83" s="325"/>
      <c r="AF83" s="325"/>
      <c r="AG83" s="325"/>
      <c r="AH83" s="325"/>
      <c r="AI83" s="325"/>
      <c r="AJ83" s="325"/>
      <c r="AK83" s="325"/>
      <c r="AL83" s="325"/>
      <c r="AM83" s="325"/>
      <c r="AN83" s="325"/>
      <c r="AO83" s="325"/>
      <c r="AP83" s="325"/>
      <c r="AQ83" s="325"/>
      <c r="AR83" s="325"/>
      <c r="AS83" s="325"/>
    </row>
    <row r="84" spans="1:47" ht="12.75" customHeight="1" x14ac:dyDescent="0.2">
      <c r="A84" s="326" t="s">
        <v>22</v>
      </c>
      <c r="B84" s="326"/>
      <c r="C84" s="326"/>
      <c r="D84" s="326"/>
      <c r="E84" s="326"/>
      <c r="F84" s="326"/>
      <c r="G84" s="326"/>
      <c r="H84" s="326"/>
      <c r="I84" s="326"/>
      <c r="J84" s="320" t="s">
        <v>34</v>
      </c>
      <c r="K84" s="320"/>
      <c r="L84" s="320"/>
      <c r="M84" s="320" t="s">
        <v>35</v>
      </c>
      <c r="N84" s="320"/>
      <c r="O84" s="320"/>
      <c r="P84" s="327" t="s">
        <v>73</v>
      </c>
      <c r="Q84" s="327"/>
      <c r="R84" s="327"/>
      <c r="S84" s="327"/>
      <c r="T84" s="327"/>
      <c r="U84" s="327"/>
      <c r="V84" s="327"/>
      <c r="W84" s="327"/>
      <c r="X84" s="327"/>
      <c r="Y84" s="327"/>
      <c r="Z84" s="327"/>
      <c r="AA84" s="327"/>
      <c r="AB84" s="327"/>
      <c r="AC84" s="327"/>
      <c r="AD84" s="327"/>
      <c r="AE84" s="327"/>
      <c r="AF84" s="327"/>
      <c r="AG84" s="327"/>
      <c r="AH84" s="327"/>
      <c r="AI84" s="327"/>
      <c r="AJ84" s="327"/>
      <c r="AK84" s="327"/>
      <c r="AL84" s="327"/>
      <c r="AM84" s="327"/>
      <c r="AN84" s="327"/>
      <c r="AO84" s="327"/>
      <c r="AP84" s="327"/>
      <c r="AQ84" s="327"/>
      <c r="AR84" s="327"/>
      <c r="AS84" s="327"/>
    </row>
    <row r="85" spans="1:47" ht="12.75" customHeight="1" x14ac:dyDescent="0.2">
      <c r="A85" s="326"/>
      <c r="B85" s="326"/>
      <c r="C85" s="326"/>
      <c r="D85" s="326"/>
      <c r="E85" s="326"/>
      <c r="F85" s="326"/>
      <c r="G85" s="326"/>
      <c r="H85" s="326"/>
      <c r="I85" s="326"/>
      <c r="J85" s="320"/>
      <c r="K85" s="320"/>
      <c r="L85" s="320"/>
      <c r="M85" s="320"/>
      <c r="N85" s="320"/>
      <c r="O85" s="320"/>
      <c r="P85" s="327" t="s">
        <v>36</v>
      </c>
      <c r="Q85" s="327"/>
      <c r="R85" s="327"/>
      <c r="S85" s="327"/>
      <c r="T85" s="327"/>
      <c r="U85" s="327" t="s">
        <v>27</v>
      </c>
      <c r="V85" s="327"/>
      <c r="W85" s="327"/>
      <c r="X85" s="327"/>
      <c r="Y85" s="327"/>
      <c r="Z85" s="327"/>
      <c r="AA85" s="327"/>
      <c r="AB85" s="327"/>
      <c r="AC85" s="327"/>
      <c r="AD85" s="327"/>
      <c r="AE85" s="327"/>
      <c r="AF85" s="327"/>
      <c r="AG85" s="327"/>
      <c r="AH85" s="327"/>
      <c r="AI85" s="327"/>
      <c r="AJ85" s="327"/>
      <c r="AK85" s="327"/>
      <c r="AL85" s="327"/>
      <c r="AM85" s="327"/>
      <c r="AN85" s="327"/>
      <c r="AO85" s="327"/>
      <c r="AP85" s="327"/>
      <c r="AQ85" s="327"/>
      <c r="AR85" s="327"/>
      <c r="AS85" s="327"/>
    </row>
    <row r="86" spans="1:47" ht="79.5" customHeight="1" x14ac:dyDescent="0.2">
      <c r="A86" s="326"/>
      <c r="B86" s="326"/>
      <c r="C86" s="326"/>
      <c r="D86" s="326"/>
      <c r="E86" s="326"/>
      <c r="F86" s="326"/>
      <c r="G86" s="326"/>
      <c r="H86" s="326"/>
      <c r="I86" s="326"/>
      <c r="J86" s="320"/>
      <c r="K86" s="320"/>
      <c r="L86" s="320"/>
      <c r="M86" s="320"/>
      <c r="N86" s="320"/>
      <c r="O86" s="320"/>
      <c r="P86" s="327"/>
      <c r="Q86" s="327"/>
      <c r="R86" s="327"/>
      <c r="S86" s="327"/>
      <c r="T86" s="327"/>
      <c r="U86" s="320" t="s">
        <v>115</v>
      </c>
      <c r="V86" s="320"/>
      <c r="W86" s="320"/>
      <c r="X86" s="320"/>
      <c r="Y86" s="320"/>
      <c r="Z86" s="320" t="s">
        <v>37</v>
      </c>
      <c r="AA86" s="320"/>
      <c r="AB86" s="320"/>
      <c r="AC86" s="320"/>
      <c r="AD86" s="320" t="s">
        <v>38</v>
      </c>
      <c r="AE86" s="320"/>
      <c r="AF86" s="320"/>
      <c r="AG86" s="320"/>
      <c r="AH86" s="320" t="s">
        <v>39</v>
      </c>
      <c r="AI86" s="320"/>
      <c r="AJ86" s="320"/>
      <c r="AK86" s="320"/>
      <c r="AL86" s="320" t="s">
        <v>40</v>
      </c>
      <c r="AM86" s="320"/>
      <c r="AN86" s="320"/>
      <c r="AO86" s="320"/>
      <c r="AP86" s="320"/>
      <c r="AQ86" s="320"/>
      <c r="AR86" s="320"/>
      <c r="AS86" s="320"/>
    </row>
    <row r="87" spans="1:47" ht="32.25" customHeight="1" x14ac:dyDescent="0.2">
      <c r="A87" s="326"/>
      <c r="B87" s="326"/>
      <c r="C87" s="326"/>
      <c r="D87" s="326"/>
      <c r="E87" s="326"/>
      <c r="F87" s="326"/>
      <c r="G87" s="326"/>
      <c r="H87" s="326"/>
      <c r="I87" s="326"/>
      <c r="J87" s="320"/>
      <c r="K87" s="320"/>
      <c r="L87" s="320"/>
      <c r="M87" s="320"/>
      <c r="N87" s="320"/>
      <c r="O87" s="320"/>
      <c r="P87" s="327"/>
      <c r="Q87" s="327"/>
      <c r="R87" s="327"/>
      <c r="S87" s="327"/>
      <c r="T87" s="327"/>
      <c r="U87" s="320"/>
      <c r="V87" s="320"/>
      <c r="W87" s="320"/>
      <c r="X87" s="320"/>
      <c r="Y87" s="320"/>
      <c r="Z87" s="320"/>
      <c r="AA87" s="320"/>
      <c r="AB87" s="320"/>
      <c r="AC87" s="320"/>
      <c r="AD87" s="320"/>
      <c r="AE87" s="320"/>
      <c r="AF87" s="320"/>
      <c r="AG87" s="320"/>
      <c r="AH87" s="320"/>
      <c r="AI87" s="320"/>
      <c r="AJ87" s="320"/>
      <c r="AK87" s="320"/>
      <c r="AL87" s="320" t="s">
        <v>36</v>
      </c>
      <c r="AM87" s="320"/>
      <c r="AN87" s="320"/>
      <c r="AO87" s="320"/>
      <c r="AP87" s="320" t="s">
        <v>41</v>
      </c>
      <c r="AQ87" s="320"/>
      <c r="AR87" s="320"/>
      <c r="AS87" s="320"/>
    </row>
    <row r="88" spans="1:47" ht="16.149999999999999" customHeight="1" x14ac:dyDescent="0.2">
      <c r="A88" s="321">
        <v>1</v>
      </c>
      <c r="B88" s="322"/>
      <c r="C88" s="322"/>
      <c r="D88" s="322"/>
      <c r="E88" s="322"/>
      <c r="F88" s="322"/>
      <c r="G88" s="322"/>
      <c r="H88" s="322"/>
      <c r="I88" s="323"/>
      <c r="J88" s="324">
        <v>2</v>
      </c>
      <c r="K88" s="324"/>
      <c r="L88" s="324"/>
      <c r="M88" s="324">
        <v>3</v>
      </c>
      <c r="N88" s="324"/>
      <c r="O88" s="324"/>
      <c r="P88" s="324">
        <v>4</v>
      </c>
      <c r="Q88" s="324"/>
      <c r="R88" s="324"/>
      <c r="S88" s="324"/>
      <c r="T88" s="324"/>
      <c r="U88" s="324">
        <v>5</v>
      </c>
      <c r="V88" s="324"/>
      <c r="W88" s="324"/>
      <c r="X88" s="324"/>
      <c r="Y88" s="324"/>
      <c r="Z88" s="321">
        <v>6</v>
      </c>
      <c r="AA88" s="322"/>
      <c r="AB88" s="322"/>
      <c r="AC88" s="323"/>
      <c r="AD88" s="321">
        <v>7</v>
      </c>
      <c r="AE88" s="322"/>
      <c r="AF88" s="322"/>
      <c r="AG88" s="323"/>
      <c r="AH88" s="321">
        <v>8</v>
      </c>
      <c r="AI88" s="322"/>
      <c r="AJ88" s="322"/>
      <c r="AK88" s="323"/>
      <c r="AL88" s="321">
        <v>9</v>
      </c>
      <c r="AM88" s="322"/>
      <c r="AN88" s="322"/>
      <c r="AO88" s="323"/>
      <c r="AP88" s="321">
        <v>10</v>
      </c>
      <c r="AQ88" s="322"/>
      <c r="AR88" s="322"/>
      <c r="AS88" s="323"/>
    </row>
    <row r="89" spans="1:47" s="2" customFormat="1" ht="16.149999999999999" customHeight="1" x14ac:dyDescent="0.2">
      <c r="A89" s="337" t="s">
        <v>179</v>
      </c>
      <c r="B89" s="338"/>
      <c r="C89" s="338"/>
      <c r="D89" s="338"/>
      <c r="E89" s="338"/>
      <c r="F89" s="338"/>
      <c r="G89" s="338"/>
      <c r="H89" s="338"/>
      <c r="I89" s="338"/>
      <c r="J89" s="338"/>
      <c r="K89" s="338"/>
      <c r="L89" s="338"/>
      <c r="M89" s="338"/>
      <c r="N89" s="338"/>
      <c r="O89" s="338"/>
      <c r="P89" s="338"/>
      <c r="Q89" s="338"/>
      <c r="R89" s="338"/>
      <c r="S89" s="338"/>
      <c r="T89" s="338"/>
      <c r="U89" s="338"/>
      <c r="V89" s="338"/>
      <c r="W89" s="338"/>
      <c r="X89" s="338"/>
      <c r="Y89" s="338"/>
      <c r="Z89" s="338"/>
      <c r="AA89" s="338"/>
      <c r="AB89" s="338"/>
      <c r="AC89" s="338"/>
      <c r="AD89" s="338"/>
      <c r="AE89" s="338"/>
      <c r="AF89" s="338"/>
      <c r="AG89" s="338"/>
      <c r="AH89" s="338"/>
      <c r="AI89" s="338"/>
      <c r="AJ89" s="338"/>
      <c r="AK89" s="338"/>
      <c r="AL89" s="338"/>
      <c r="AM89" s="338"/>
      <c r="AN89" s="338"/>
      <c r="AO89" s="338"/>
      <c r="AP89" s="338"/>
      <c r="AQ89" s="338"/>
      <c r="AR89" s="338"/>
      <c r="AS89" s="339"/>
    </row>
    <row r="90" spans="1:47" x14ac:dyDescent="0.2">
      <c r="A90" s="340" t="s">
        <v>42</v>
      </c>
      <c r="B90" s="341"/>
      <c r="C90" s="341"/>
      <c r="D90" s="341"/>
      <c r="E90" s="341"/>
      <c r="F90" s="341"/>
      <c r="G90" s="341"/>
      <c r="H90" s="341"/>
      <c r="I90" s="342"/>
      <c r="J90" s="336">
        <v>100</v>
      </c>
      <c r="K90" s="336"/>
      <c r="L90" s="336"/>
      <c r="M90" s="343" t="s">
        <v>43</v>
      </c>
      <c r="N90" s="343"/>
      <c r="O90" s="343"/>
      <c r="P90" s="328">
        <f>P91+P93+P94+P95+P96+P97+P98</f>
        <v>22376164.419999998</v>
      </c>
      <c r="Q90" s="328"/>
      <c r="R90" s="328"/>
      <c r="S90" s="328"/>
      <c r="T90" s="328"/>
      <c r="U90" s="328">
        <f>U93</f>
        <v>20435900.249999996</v>
      </c>
      <c r="V90" s="328"/>
      <c r="W90" s="328"/>
      <c r="X90" s="328"/>
      <c r="Y90" s="328"/>
      <c r="Z90" s="328">
        <f>Z96</f>
        <v>1106991.3199999998</v>
      </c>
      <c r="AA90" s="328"/>
      <c r="AB90" s="328"/>
      <c r="AC90" s="328"/>
      <c r="AD90" s="328">
        <f>AD96</f>
        <v>0</v>
      </c>
      <c r="AE90" s="328"/>
      <c r="AF90" s="328"/>
      <c r="AG90" s="328"/>
      <c r="AH90" s="329">
        <f>AH93</f>
        <v>0</v>
      </c>
      <c r="AI90" s="329"/>
      <c r="AJ90" s="329"/>
      <c r="AK90" s="329"/>
      <c r="AL90" s="329">
        <f>AL93+AL94+AL95+AL97+AL91</f>
        <v>833272.85</v>
      </c>
      <c r="AM90" s="329"/>
      <c r="AN90" s="329"/>
      <c r="AO90" s="329"/>
      <c r="AP90" s="329">
        <f>AP93+AP97</f>
        <v>0</v>
      </c>
      <c r="AQ90" s="329"/>
      <c r="AR90" s="329"/>
      <c r="AS90" s="329"/>
      <c r="AT90" s="8"/>
      <c r="AU90" s="8"/>
    </row>
    <row r="91" spans="1:47" x14ac:dyDescent="0.2">
      <c r="A91" s="333" t="s">
        <v>77</v>
      </c>
      <c r="B91" s="334"/>
      <c r="C91" s="334"/>
      <c r="D91" s="334"/>
      <c r="E91" s="334"/>
      <c r="F91" s="334"/>
      <c r="G91" s="334"/>
      <c r="H91" s="334"/>
      <c r="I91" s="335"/>
      <c r="J91" s="336">
        <v>110</v>
      </c>
      <c r="K91" s="336"/>
      <c r="L91" s="336"/>
      <c r="M91" s="336">
        <v>120</v>
      </c>
      <c r="N91" s="336"/>
      <c r="O91" s="336"/>
      <c r="P91" s="328">
        <f>AL91</f>
        <v>349200.85</v>
      </c>
      <c r="Q91" s="328"/>
      <c r="R91" s="328"/>
      <c r="S91" s="328"/>
      <c r="T91" s="328"/>
      <c r="U91" s="328" t="s">
        <v>43</v>
      </c>
      <c r="V91" s="328"/>
      <c r="W91" s="328"/>
      <c r="X91" s="328"/>
      <c r="Y91" s="328"/>
      <c r="Z91" s="328" t="s">
        <v>43</v>
      </c>
      <c r="AA91" s="328"/>
      <c r="AB91" s="328"/>
      <c r="AC91" s="328"/>
      <c r="AD91" s="328" t="s">
        <v>43</v>
      </c>
      <c r="AE91" s="328"/>
      <c r="AF91" s="328"/>
      <c r="AG91" s="328"/>
      <c r="AH91" s="329" t="s">
        <v>43</v>
      </c>
      <c r="AI91" s="329"/>
      <c r="AJ91" s="329"/>
      <c r="AK91" s="329"/>
      <c r="AL91" s="329">
        <f>349200+0.85</f>
        <v>349200.85</v>
      </c>
      <c r="AM91" s="329"/>
      <c r="AN91" s="329"/>
      <c r="AO91" s="329"/>
      <c r="AP91" s="329" t="s">
        <v>43</v>
      </c>
      <c r="AQ91" s="329"/>
      <c r="AR91" s="329"/>
      <c r="AS91" s="329"/>
      <c r="AT91" s="8"/>
      <c r="AU91" s="8"/>
    </row>
    <row r="92" spans="1:47" ht="12.75" customHeight="1" x14ac:dyDescent="0.2">
      <c r="A92" s="330" t="s">
        <v>78</v>
      </c>
      <c r="B92" s="331"/>
      <c r="C92" s="331"/>
      <c r="D92" s="331"/>
      <c r="E92" s="331"/>
      <c r="F92" s="331"/>
      <c r="G92" s="331"/>
      <c r="H92" s="331"/>
      <c r="I92" s="332"/>
      <c r="J92" s="336"/>
      <c r="K92" s="336"/>
      <c r="L92" s="336"/>
      <c r="M92" s="336"/>
      <c r="N92" s="336"/>
      <c r="O92" s="336"/>
      <c r="P92" s="328"/>
      <c r="Q92" s="328"/>
      <c r="R92" s="328"/>
      <c r="S92" s="328"/>
      <c r="T92" s="328"/>
      <c r="U92" s="328"/>
      <c r="V92" s="328"/>
      <c r="W92" s="328"/>
      <c r="X92" s="328"/>
      <c r="Y92" s="328"/>
      <c r="Z92" s="328"/>
      <c r="AA92" s="328"/>
      <c r="AB92" s="328"/>
      <c r="AC92" s="328"/>
      <c r="AD92" s="328"/>
      <c r="AE92" s="328"/>
      <c r="AF92" s="328"/>
      <c r="AG92" s="328"/>
      <c r="AH92" s="329"/>
      <c r="AI92" s="329"/>
      <c r="AJ92" s="329"/>
      <c r="AK92" s="329"/>
      <c r="AL92" s="329"/>
      <c r="AM92" s="329"/>
      <c r="AN92" s="329"/>
      <c r="AO92" s="329"/>
      <c r="AP92" s="329"/>
      <c r="AQ92" s="329"/>
      <c r="AR92" s="329"/>
      <c r="AS92" s="329"/>
      <c r="AT92" s="8"/>
      <c r="AU92" s="8"/>
    </row>
    <row r="93" spans="1:47" ht="12.75" customHeight="1" x14ac:dyDescent="0.2">
      <c r="A93" s="344" t="s">
        <v>79</v>
      </c>
      <c r="B93" s="345"/>
      <c r="C93" s="345"/>
      <c r="D93" s="345"/>
      <c r="E93" s="345"/>
      <c r="F93" s="345"/>
      <c r="G93" s="345"/>
      <c r="H93" s="345"/>
      <c r="I93" s="346"/>
      <c r="J93" s="336">
        <v>120</v>
      </c>
      <c r="K93" s="336"/>
      <c r="L93" s="336"/>
      <c r="M93" s="336">
        <v>130</v>
      </c>
      <c r="N93" s="336"/>
      <c r="O93" s="336"/>
      <c r="P93" s="328">
        <f>U93+AH93+AL93+AP93</f>
        <v>20882972.249999996</v>
      </c>
      <c r="Q93" s="328"/>
      <c r="R93" s="328"/>
      <c r="S93" s="328"/>
      <c r="T93" s="328"/>
      <c r="U93" s="328">
        <f>19952491.08+9968+33860+24840+3300+678+4850+30039.97-103638+760.03+153609.83+46390.17+92825.11-195+6000+184921.04-10000+5200+0.02</f>
        <v>20435900.249999996</v>
      </c>
      <c r="V93" s="328"/>
      <c r="W93" s="328"/>
      <c r="X93" s="328"/>
      <c r="Y93" s="328"/>
      <c r="Z93" s="328" t="s">
        <v>43</v>
      </c>
      <c r="AA93" s="328"/>
      <c r="AB93" s="328"/>
      <c r="AC93" s="328"/>
      <c r="AD93" s="328" t="s">
        <v>43</v>
      </c>
      <c r="AE93" s="328"/>
      <c r="AF93" s="328"/>
      <c r="AG93" s="328"/>
      <c r="AH93" s="329"/>
      <c r="AI93" s="329"/>
      <c r="AJ93" s="329"/>
      <c r="AK93" s="329"/>
      <c r="AL93" s="329">
        <v>447072</v>
      </c>
      <c r="AM93" s="329"/>
      <c r="AN93" s="329"/>
      <c r="AO93" s="329"/>
      <c r="AP93" s="329"/>
      <c r="AQ93" s="329"/>
      <c r="AR93" s="329"/>
      <c r="AS93" s="329"/>
      <c r="AT93" s="58" t="s">
        <v>178</v>
      </c>
      <c r="AU93" s="8"/>
    </row>
    <row r="94" spans="1:47" ht="25.5" customHeight="1" x14ac:dyDescent="0.2">
      <c r="A94" s="344" t="s">
        <v>83</v>
      </c>
      <c r="B94" s="345"/>
      <c r="C94" s="345"/>
      <c r="D94" s="345"/>
      <c r="E94" s="345"/>
      <c r="F94" s="345"/>
      <c r="G94" s="345"/>
      <c r="H94" s="345"/>
      <c r="I94" s="346"/>
      <c r="J94" s="336">
        <v>130</v>
      </c>
      <c r="K94" s="336"/>
      <c r="L94" s="336"/>
      <c r="M94" s="336">
        <v>140</v>
      </c>
      <c r="N94" s="336"/>
      <c r="O94" s="336"/>
      <c r="P94" s="328">
        <f>AL94</f>
        <v>0</v>
      </c>
      <c r="Q94" s="328"/>
      <c r="R94" s="328"/>
      <c r="S94" s="328"/>
      <c r="T94" s="328"/>
      <c r="U94" s="328" t="s">
        <v>43</v>
      </c>
      <c r="V94" s="328"/>
      <c r="W94" s="328"/>
      <c r="X94" s="328"/>
      <c r="Y94" s="328"/>
      <c r="Z94" s="328" t="s">
        <v>43</v>
      </c>
      <c r="AA94" s="328"/>
      <c r="AB94" s="328"/>
      <c r="AC94" s="328"/>
      <c r="AD94" s="328" t="s">
        <v>43</v>
      </c>
      <c r="AE94" s="328"/>
      <c r="AF94" s="328"/>
      <c r="AG94" s="328"/>
      <c r="AH94" s="329" t="s">
        <v>43</v>
      </c>
      <c r="AI94" s="329"/>
      <c r="AJ94" s="329"/>
      <c r="AK94" s="329"/>
      <c r="AL94" s="329"/>
      <c r="AM94" s="329"/>
      <c r="AN94" s="329"/>
      <c r="AO94" s="329"/>
      <c r="AP94" s="329" t="s">
        <v>43</v>
      </c>
      <c r="AQ94" s="329"/>
      <c r="AR94" s="329"/>
      <c r="AS94" s="329"/>
      <c r="AT94" s="8"/>
      <c r="AU94" s="8"/>
    </row>
    <row r="95" spans="1:47" ht="51" customHeight="1" x14ac:dyDescent="0.2">
      <c r="A95" s="344" t="s">
        <v>84</v>
      </c>
      <c r="B95" s="345"/>
      <c r="C95" s="345"/>
      <c r="D95" s="345"/>
      <c r="E95" s="345"/>
      <c r="F95" s="345"/>
      <c r="G95" s="345"/>
      <c r="H95" s="345"/>
      <c r="I95" s="346"/>
      <c r="J95" s="336">
        <v>140</v>
      </c>
      <c r="K95" s="336"/>
      <c r="L95" s="336"/>
      <c r="M95" s="336">
        <v>150</v>
      </c>
      <c r="N95" s="336"/>
      <c r="O95" s="336"/>
      <c r="P95" s="328">
        <f>AL95</f>
        <v>0</v>
      </c>
      <c r="Q95" s="328"/>
      <c r="R95" s="328"/>
      <c r="S95" s="328"/>
      <c r="T95" s="328"/>
      <c r="U95" s="328" t="s">
        <v>43</v>
      </c>
      <c r="V95" s="328"/>
      <c r="W95" s="328"/>
      <c r="X95" s="328"/>
      <c r="Y95" s="328"/>
      <c r="Z95" s="328" t="s">
        <v>43</v>
      </c>
      <c r="AA95" s="328"/>
      <c r="AB95" s="328"/>
      <c r="AC95" s="328"/>
      <c r="AD95" s="328" t="s">
        <v>43</v>
      </c>
      <c r="AE95" s="328"/>
      <c r="AF95" s="328"/>
      <c r="AG95" s="328"/>
      <c r="AH95" s="329" t="s">
        <v>43</v>
      </c>
      <c r="AI95" s="329"/>
      <c r="AJ95" s="329"/>
      <c r="AK95" s="329"/>
      <c r="AL95" s="329"/>
      <c r="AM95" s="329"/>
      <c r="AN95" s="329"/>
      <c r="AO95" s="329"/>
      <c r="AP95" s="329" t="s">
        <v>43</v>
      </c>
      <c r="AQ95" s="329"/>
      <c r="AR95" s="329"/>
      <c r="AS95" s="329"/>
      <c r="AT95" s="8"/>
      <c r="AU95" s="8"/>
    </row>
    <row r="96" spans="1:47" x14ac:dyDescent="0.2">
      <c r="A96" s="344" t="s">
        <v>85</v>
      </c>
      <c r="B96" s="345"/>
      <c r="C96" s="345"/>
      <c r="D96" s="345"/>
      <c r="E96" s="345"/>
      <c r="F96" s="345"/>
      <c r="G96" s="345"/>
      <c r="H96" s="345"/>
      <c r="I96" s="346"/>
      <c r="J96" s="336">
        <v>150</v>
      </c>
      <c r="K96" s="336"/>
      <c r="L96" s="336"/>
      <c r="M96" s="353">
        <v>180</v>
      </c>
      <c r="N96" s="354"/>
      <c r="O96" s="355"/>
      <c r="P96" s="347">
        <f>AD96+Z96</f>
        <v>1106991.3199999998</v>
      </c>
      <c r="Q96" s="348"/>
      <c r="R96" s="348"/>
      <c r="S96" s="348"/>
      <c r="T96" s="349"/>
      <c r="U96" s="347" t="s">
        <v>43</v>
      </c>
      <c r="V96" s="348"/>
      <c r="W96" s="348"/>
      <c r="X96" s="348"/>
      <c r="Y96" s="349"/>
      <c r="Z96" s="347">
        <f>301587.17+58600+525+4998+722795+2684.15+12800-4998+8000</f>
        <v>1106991.3199999998</v>
      </c>
      <c r="AA96" s="348"/>
      <c r="AB96" s="348"/>
      <c r="AC96" s="349"/>
      <c r="AD96" s="347"/>
      <c r="AE96" s="348"/>
      <c r="AF96" s="348"/>
      <c r="AG96" s="349"/>
      <c r="AH96" s="350" t="s">
        <v>43</v>
      </c>
      <c r="AI96" s="351"/>
      <c r="AJ96" s="351"/>
      <c r="AK96" s="352"/>
      <c r="AL96" s="350" t="s">
        <v>43</v>
      </c>
      <c r="AM96" s="351"/>
      <c r="AN96" s="351"/>
      <c r="AO96" s="352"/>
      <c r="AP96" s="350" t="s">
        <v>43</v>
      </c>
      <c r="AQ96" s="351"/>
      <c r="AR96" s="351"/>
      <c r="AS96" s="352"/>
      <c r="AT96" s="8"/>
      <c r="AU96" s="8"/>
    </row>
    <row r="97" spans="1:47" x14ac:dyDescent="0.2">
      <c r="A97" s="344" t="s">
        <v>86</v>
      </c>
      <c r="B97" s="345"/>
      <c r="C97" s="345"/>
      <c r="D97" s="345"/>
      <c r="E97" s="345"/>
      <c r="F97" s="345"/>
      <c r="G97" s="345"/>
      <c r="H97" s="345"/>
      <c r="I97" s="346"/>
      <c r="J97" s="336">
        <v>160</v>
      </c>
      <c r="K97" s="336"/>
      <c r="L97" s="336"/>
      <c r="M97" s="353">
        <v>180</v>
      </c>
      <c r="N97" s="354"/>
      <c r="O97" s="355"/>
      <c r="P97" s="347">
        <f>AL97+AP97</f>
        <v>37000</v>
      </c>
      <c r="Q97" s="348"/>
      <c r="R97" s="348"/>
      <c r="S97" s="348"/>
      <c r="T97" s="349"/>
      <c r="U97" s="347" t="s">
        <v>43</v>
      </c>
      <c r="V97" s="348"/>
      <c r="W97" s="348"/>
      <c r="X97" s="348"/>
      <c r="Y97" s="349"/>
      <c r="Z97" s="347" t="s">
        <v>43</v>
      </c>
      <c r="AA97" s="348"/>
      <c r="AB97" s="348"/>
      <c r="AC97" s="349"/>
      <c r="AD97" s="347" t="s">
        <v>43</v>
      </c>
      <c r="AE97" s="348"/>
      <c r="AF97" s="348"/>
      <c r="AG97" s="349"/>
      <c r="AH97" s="350" t="s">
        <v>43</v>
      </c>
      <c r="AI97" s="351"/>
      <c r="AJ97" s="351"/>
      <c r="AK97" s="352"/>
      <c r="AL97" s="350">
        <v>37000</v>
      </c>
      <c r="AM97" s="351"/>
      <c r="AN97" s="351"/>
      <c r="AO97" s="352"/>
      <c r="AP97" s="350"/>
      <c r="AQ97" s="351"/>
      <c r="AR97" s="351"/>
      <c r="AS97" s="352"/>
      <c r="AT97" s="8"/>
      <c r="AU97" s="8"/>
    </row>
    <row r="98" spans="1:47" x14ac:dyDescent="0.2">
      <c r="A98" s="344" t="s">
        <v>87</v>
      </c>
      <c r="B98" s="345"/>
      <c r="C98" s="345"/>
      <c r="D98" s="345"/>
      <c r="E98" s="345"/>
      <c r="F98" s="345"/>
      <c r="G98" s="345"/>
      <c r="H98" s="345"/>
      <c r="I98" s="346"/>
      <c r="J98" s="336">
        <v>180</v>
      </c>
      <c r="K98" s="336"/>
      <c r="L98" s="336"/>
      <c r="M98" s="350" t="s">
        <v>43</v>
      </c>
      <c r="N98" s="351"/>
      <c r="O98" s="352"/>
      <c r="P98" s="347">
        <f>P99+P101</f>
        <v>0</v>
      </c>
      <c r="Q98" s="348"/>
      <c r="R98" s="348"/>
      <c r="S98" s="348"/>
      <c r="T98" s="349"/>
      <c r="U98" s="347" t="s">
        <v>43</v>
      </c>
      <c r="V98" s="348"/>
      <c r="W98" s="348"/>
      <c r="X98" s="348"/>
      <c r="Y98" s="349"/>
      <c r="Z98" s="347" t="s">
        <v>43</v>
      </c>
      <c r="AA98" s="348"/>
      <c r="AB98" s="348"/>
      <c r="AC98" s="349"/>
      <c r="AD98" s="347" t="s">
        <v>43</v>
      </c>
      <c r="AE98" s="348"/>
      <c r="AF98" s="348"/>
      <c r="AG98" s="349"/>
      <c r="AH98" s="350" t="s">
        <v>43</v>
      </c>
      <c r="AI98" s="351"/>
      <c r="AJ98" s="351"/>
      <c r="AK98" s="352"/>
      <c r="AL98" s="350">
        <f>AL99+AL101</f>
        <v>0</v>
      </c>
      <c r="AM98" s="351"/>
      <c r="AN98" s="351"/>
      <c r="AO98" s="352"/>
      <c r="AP98" s="350" t="s">
        <v>43</v>
      </c>
      <c r="AQ98" s="351"/>
      <c r="AR98" s="351"/>
      <c r="AS98" s="352"/>
      <c r="AT98" s="8"/>
      <c r="AU98" s="8"/>
    </row>
    <row r="99" spans="1:47" x14ac:dyDescent="0.2">
      <c r="A99" s="333" t="s">
        <v>88</v>
      </c>
      <c r="B99" s="334"/>
      <c r="C99" s="334"/>
      <c r="D99" s="334"/>
      <c r="E99" s="334"/>
      <c r="F99" s="334"/>
      <c r="G99" s="334"/>
      <c r="H99" s="334"/>
      <c r="I99" s="335"/>
      <c r="J99" s="356">
        <v>181</v>
      </c>
      <c r="K99" s="357"/>
      <c r="L99" s="358"/>
      <c r="M99" s="356">
        <v>410</v>
      </c>
      <c r="N99" s="357"/>
      <c r="O99" s="358"/>
      <c r="P99" s="362">
        <f>AL99</f>
        <v>0</v>
      </c>
      <c r="Q99" s="363"/>
      <c r="R99" s="363"/>
      <c r="S99" s="363"/>
      <c r="T99" s="364"/>
      <c r="U99" s="362" t="s">
        <v>43</v>
      </c>
      <c r="V99" s="363"/>
      <c r="W99" s="363"/>
      <c r="X99" s="363"/>
      <c r="Y99" s="364"/>
      <c r="Z99" s="362" t="s">
        <v>43</v>
      </c>
      <c r="AA99" s="363"/>
      <c r="AB99" s="363"/>
      <c r="AC99" s="364"/>
      <c r="AD99" s="362" t="s">
        <v>43</v>
      </c>
      <c r="AE99" s="363"/>
      <c r="AF99" s="363"/>
      <c r="AG99" s="364"/>
      <c r="AH99" s="368" t="s">
        <v>43</v>
      </c>
      <c r="AI99" s="369"/>
      <c r="AJ99" s="369"/>
      <c r="AK99" s="370"/>
      <c r="AL99" s="368"/>
      <c r="AM99" s="369"/>
      <c r="AN99" s="369"/>
      <c r="AO99" s="370"/>
      <c r="AP99" s="368" t="s">
        <v>43</v>
      </c>
      <c r="AQ99" s="369"/>
      <c r="AR99" s="369"/>
      <c r="AS99" s="370"/>
      <c r="AT99" s="8"/>
      <c r="AU99" s="8"/>
    </row>
    <row r="100" spans="1:47" ht="12.75" customHeight="1" x14ac:dyDescent="0.2">
      <c r="A100" s="330" t="s">
        <v>89</v>
      </c>
      <c r="B100" s="331"/>
      <c r="C100" s="331"/>
      <c r="D100" s="331"/>
      <c r="E100" s="331"/>
      <c r="F100" s="331"/>
      <c r="G100" s="331"/>
      <c r="H100" s="331"/>
      <c r="I100" s="332"/>
      <c r="J100" s="359"/>
      <c r="K100" s="360"/>
      <c r="L100" s="361"/>
      <c r="M100" s="359"/>
      <c r="N100" s="360"/>
      <c r="O100" s="361"/>
      <c r="P100" s="365"/>
      <c r="Q100" s="366"/>
      <c r="R100" s="366"/>
      <c r="S100" s="366"/>
      <c r="T100" s="367"/>
      <c r="U100" s="365"/>
      <c r="V100" s="366"/>
      <c r="W100" s="366"/>
      <c r="X100" s="366"/>
      <c r="Y100" s="367"/>
      <c r="Z100" s="365"/>
      <c r="AA100" s="366"/>
      <c r="AB100" s="366"/>
      <c r="AC100" s="367"/>
      <c r="AD100" s="365"/>
      <c r="AE100" s="366"/>
      <c r="AF100" s="366"/>
      <c r="AG100" s="367"/>
      <c r="AH100" s="371"/>
      <c r="AI100" s="372"/>
      <c r="AJ100" s="372"/>
      <c r="AK100" s="373"/>
      <c r="AL100" s="371"/>
      <c r="AM100" s="372"/>
      <c r="AN100" s="372"/>
      <c r="AO100" s="373"/>
      <c r="AP100" s="371"/>
      <c r="AQ100" s="372"/>
      <c r="AR100" s="372"/>
      <c r="AS100" s="373"/>
      <c r="AT100" s="8"/>
      <c r="AU100" s="8"/>
    </row>
    <row r="101" spans="1:47" x14ac:dyDescent="0.2">
      <c r="A101" s="344" t="s">
        <v>90</v>
      </c>
      <c r="B101" s="345"/>
      <c r="C101" s="345"/>
      <c r="D101" s="345"/>
      <c r="E101" s="345"/>
      <c r="F101" s="345"/>
      <c r="G101" s="345"/>
      <c r="H101" s="345"/>
      <c r="I101" s="346"/>
      <c r="J101" s="353">
        <v>182</v>
      </c>
      <c r="K101" s="354"/>
      <c r="L101" s="355"/>
      <c r="M101" s="353">
        <v>440</v>
      </c>
      <c r="N101" s="354"/>
      <c r="O101" s="355"/>
      <c r="P101" s="347">
        <f>AL101</f>
        <v>0</v>
      </c>
      <c r="Q101" s="348"/>
      <c r="R101" s="348"/>
      <c r="S101" s="348"/>
      <c r="T101" s="349"/>
      <c r="U101" s="347" t="s">
        <v>43</v>
      </c>
      <c r="V101" s="348"/>
      <c r="W101" s="348"/>
      <c r="X101" s="348"/>
      <c r="Y101" s="349"/>
      <c r="Z101" s="347" t="s">
        <v>43</v>
      </c>
      <c r="AA101" s="348"/>
      <c r="AB101" s="348"/>
      <c r="AC101" s="349"/>
      <c r="AD101" s="347" t="s">
        <v>43</v>
      </c>
      <c r="AE101" s="348"/>
      <c r="AF101" s="348"/>
      <c r="AG101" s="349"/>
      <c r="AH101" s="350" t="s">
        <v>43</v>
      </c>
      <c r="AI101" s="351"/>
      <c r="AJ101" s="351"/>
      <c r="AK101" s="352"/>
      <c r="AL101" s="350"/>
      <c r="AM101" s="351"/>
      <c r="AN101" s="351"/>
      <c r="AO101" s="352"/>
      <c r="AP101" s="350" t="s">
        <v>43</v>
      </c>
      <c r="AQ101" s="351"/>
      <c r="AR101" s="351"/>
      <c r="AS101" s="352"/>
      <c r="AT101" s="8"/>
      <c r="AU101" s="8"/>
    </row>
    <row r="102" spans="1:47" x14ac:dyDescent="0.2">
      <c r="A102" s="340" t="s">
        <v>44</v>
      </c>
      <c r="B102" s="341"/>
      <c r="C102" s="341"/>
      <c r="D102" s="341"/>
      <c r="E102" s="341"/>
      <c r="F102" s="341"/>
      <c r="G102" s="341"/>
      <c r="H102" s="341"/>
      <c r="I102" s="342"/>
      <c r="J102" s="353">
        <v>200</v>
      </c>
      <c r="K102" s="354"/>
      <c r="L102" s="355"/>
      <c r="M102" s="350" t="s">
        <v>43</v>
      </c>
      <c r="N102" s="351"/>
      <c r="O102" s="352"/>
      <c r="P102" s="347">
        <f>SUM(U102:AS102)</f>
        <v>22405916.490000002</v>
      </c>
      <c r="Q102" s="348"/>
      <c r="R102" s="348"/>
      <c r="S102" s="348"/>
      <c r="T102" s="349"/>
      <c r="U102" s="347">
        <f>U103+U112+U127+U118+U124+U123</f>
        <v>20435900.25</v>
      </c>
      <c r="V102" s="348"/>
      <c r="W102" s="348"/>
      <c r="X102" s="348"/>
      <c r="Y102" s="349"/>
      <c r="Z102" s="347">
        <f>Z103+Z112+Z127+Z118+Z124+Z123</f>
        <v>1106991.3199999998</v>
      </c>
      <c r="AA102" s="348"/>
      <c r="AB102" s="348"/>
      <c r="AC102" s="349"/>
      <c r="AD102" s="347">
        <f>AD103+AD112+AD127+AD118+AD124</f>
        <v>0</v>
      </c>
      <c r="AE102" s="348"/>
      <c r="AF102" s="348"/>
      <c r="AG102" s="349"/>
      <c r="AH102" s="347">
        <f>AH103+AH112+AH127+AH118+AH124</f>
        <v>0</v>
      </c>
      <c r="AI102" s="348"/>
      <c r="AJ102" s="348"/>
      <c r="AK102" s="349"/>
      <c r="AL102" s="347">
        <f>AL103+AL112+AL127+AL118+AL124+AL123</f>
        <v>863024.91999999993</v>
      </c>
      <c r="AM102" s="348"/>
      <c r="AN102" s="348"/>
      <c r="AO102" s="349"/>
      <c r="AP102" s="347">
        <f>AP103+AP112+AP127+AP118+AP124</f>
        <v>0</v>
      </c>
      <c r="AQ102" s="348"/>
      <c r="AR102" s="348"/>
      <c r="AS102" s="349"/>
      <c r="AT102" s="8"/>
      <c r="AU102" s="8"/>
    </row>
    <row r="103" spans="1:47" x14ac:dyDescent="0.2">
      <c r="A103" s="333" t="s">
        <v>91</v>
      </c>
      <c r="B103" s="334"/>
      <c r="C103" s="334"/>
      <c r="D103" s="334"/>
      <c r="E103" s="334"/>
      <c r="F103" s="334"/>
      <c r="G103" s="334"/>
      <c r="H103" s="334"/>
      <c r="I103" s="335"/>
      <c r="J103" s="356">
        <v>210</v>
      </c>
      <c r="K103" s="357"/>
      <c r="L103" s="358"/>
      <c r="M103" s="356">
        <v>100</v>
      </c>
      <c r="N103" s="357"/>
      <c r="O103" s="358"/>
      <c r="P103" s="362">
        <f t="shared" ref="P103:P130" si="0">SUM(U103:AS103)</f>
        <v>14798388.91</v>
      </c>
      <c r="Q103" s="363"/>
      <c r="R103" s="363"/>
      <c r="S103" s="363"/>
      <c r="T103" s="364"/>
      <c r="U103" s="362">
        <f>U105</f>
        <v>14798388.91</v>
      </c>
      <c r="V103" s="363"/>
      <c r="W103" s="363"/>
      <c r="X103" s="363"/>
      <c r="Y103" s="364"/>
      <c r="Z103" s="362">
        <f>Z105</f>
        <v>0</v>
      </c>
      <c r="AA103" s="363"/>
      <c r="AB103" s="363"/>
      <c r="AC103" s="364"/>
      <c r="AD103" s="362">
        <f>AD105</f>
        <v>0</v>
      </c>
      <c r="AE103" s="363"/>
      <c r="AF103" s="363"/>
      <c r="AG103" s="364"/>
      <c r="AH103" s="368">
        <f>AH105</f>
        <v>0</v>
      </c>
      <c r="AI103" s="369"/>
      <c r="AJ103" s="369"/>
      <c r="AK103" s="370"/>
      <c r="AL103" s="368">
        <f>AL105</f>
        <v>0</v>
      </c>
      <c r="AM103" s="369"/>
      <c r="AN103" s="369"/>
      <c r="AO103" s="370"/>
      <c r="AP103" s="368">
        <f>AP105</f>
        <v>0</v>
      </c>
      <c r="AQ103" s="369"/>
      <c r="AR103" s="369"/>
      <c r="AS103" s="370"/>
      <c r="AT103" s="8"/>
      <c r="AU103" s="8"/>
    </row>
    <row r="104" spans="1:47" ht="12.75" customHeight="1" x14ac:dyDescent="0.2">
      <c r="A104" s="330" t="s">
        <v>173</v>
      </c>
      <c r="B104" s="331"/>
      <c r="C104" s="331"/>
      <c r="D104" s="331"/>
      <c r="E104" s="331"/>
      <c r="F104" s="331"/>
      <c r="G104" s="331"/>
      <c r="H104" s="331"/>
      <c r="I104" s="332"/>
      <c r="J104" s="359"/>
      <c r="K104" s="360"/>
      <c r="L104" s="361"/>
      <c r="M104" s="359"/>
      <c r="N104" s="360"/>
      <c r="O104" s="361"/>
      <c r="P104" s="365">
        <f t="shared" si="0"/>
        <v>0</v>
      </c>
      <c r="Q104" s="366"/>
      <c r="R104" s="366"/>
      <c r="S104" s="366"/>
      <c r="T104" s="367"/>
      <c r="U104" s="365"/>
      <c r="V104" s="366"/>
      <c r="W104" s="366"/>
      <c r="X104" s="366"/>
      <c r="Y104" s="367"/>
      <c r="Z104" s="365"/>
      <c r="AA104" s="366"/>
      <c r="AB104" s="366"/>
      <c r="AC104" s="367"/>
      <c r="AD104" s="365"/>
      <c r="AE104" s="366"/>
      <c r="AF104" s="366"/>
      <c r="AG104" s="367"/>
      <c r="AH104" s="371"/>
      <c r="AI104" s="372"/>
      <c r="AJ104" s="372"/>
      <c r="AK104" s="373"/>
      <c r="AL104" s="371"/>
      <c r="AM104" s="372"/>
      <c r="AN104" s="372"/>
      <c r="AO104" s="373"/>
      <c r="AP104" s="371"/>
      <c r="AQ104" s="372"/>
      <c r="AR104" s="372"/>
      <c r="AS104" s="373"/>
      <c r="AT104" s="8"/>
      <c r="AU104" s="8"/>
    </row>
    <row r="105" spans="1:47" x14ac:dyDescent="0.2">
      <c r="A105" s="333" t="s">
        <v>93</v>
      </c>
      <c r="B105" s="334"/>
      <c r="C105" s="334"/>
      <c r="D105" s="334"/>
      <c r="E105" s="334"/>
      <c r="F105" s="334"/>
      <c r="G105" s="334"/>
      <c r="H105" s="334"/>
      <c r="I105" s="335"/>
      <c r="J105" s="356">
        <v>211</v>
      </c>
      <c r="K105" s="357"/>
      <c r="L105" s="358"/>
      <c r="M105" s="356">
        <v>110</v>
      </c>
      <c r="N105" s="357"/>
      <c r="O105" s="358"/>
      <c r="P105" s="362">
        <f t="shared" si="0"/>
        <v>14798388.91</v>
      </c>
      <c r="Q105" s="363"/>
      <c r="R105" s="363"/>
      <c r="S105" s="363"/>
      <c r="T105" s="364"/>
      <c r="U105" s="362">
        <f>SUM(U107:Y111)</f>
        <v>14798388.91</v>
      </c>
      <c r="V105" s="363"/>
      <c r="W105" s="363"/>
      <c r="X105" s="363"/>
      <c r="Y105" s="364"/>
      <c r="Z105" s="362">
        <f>SUM(Z107:AC111)</f>
        <v>0</v>
      </c>
      <c r="AA105" s="363"/>
      <c r="AB105" s="363"/>
      <c r="AC105" s="364"/>
      <c r="AD105" s="362">
        <f>SUM(AD107:AG111)</f>
        <v>0</v>
      </c>
      <c r="AE105" s="363"/>
      <c r="AF105" s="363"/>
      <c r="AG105" s="364"/>
      <c r="AH105" s="368">
        <f>SUM(AH107:AK111)</f>
        <v>0</v>
      </c>
      <c r="AI105" s="369"/>
      <c r="AJ105" s="369"/>
      <c r="AK105" s="370"/>
      <c r="AL105" s="368">
        <f>SUM(AL107:AO111)</f>
        <v>0</v>
      </c>
      <c r="AM105" s="369"/>
      <c r="AN105" s="369"/>
      <c r="AO105" s="370"/>
      <c r="AP105" s="368">
        <f>SUM(AP107:AS111)</f>
        <v>0</v>
      </c>
      <c r="AQ105" s="369"/>
      <c r="AR105" s="369"/>
      <c r="AS105" s="370"/>
      <c r="AT105" s="8"/>
      <c r="AU105" s="8"/>
    </row>
    <row r="106" spans="1:47" ht="25.5" customHeight="1" x14ac:dyDescent="0.2">
      <c r="A106" s="330" t="s">
        <v>94</v>
      </c>
      <c r="B106" s="331"/>
      <c r="C106" s="331"/>
      <c r="D106" s="331"/>
      <c r="E106" s="331"/>
      <c r="F106" s="331"/>
      <c r="G106" s="331"/>
      <c r="H106" s="331"/>
      <c r="I106" s="332"/>
      <c r="J106" s="359"/>
      <c r="K106" s="360"/>
      <c r="L106" s="361"/>
      <c r="M106" s="359"/>
      <c r="N106" s="360"/>
      <c r="O106" s="361"/>
      <c r="P106" s="365">
        <f t="shared" si="0"/>
        <v>0</v>
      </c>
      <c r="Q106" s="366"/>
      <c r="R106" s="366"/>
      <c r="S106" s="366"/>
      <c r="T106" s="367"/>
      <c r="U106" s="365"/>
      <c r="V106" s="366"/>
      <c r="W106" s="366"/>
      <c r="X106" s="366"/>
      <c r="Y106" s="367"/>
      <c r="Z106" s="365"/>
      <c r="AA106" s="366"/>
      <c r="AB106" s="366"/>
      <c r="AC106" s="367"/>
      <c r="AD106" s="365"/>
      <c r="AE106" s="366"/>
      <c r="AF106" s="366"/>
      <c r="AG106" s="367"/>
      <c r="AH106" s="371"/>
      <c r="AI106" s="372"/>
      <c r="AJ106" s="372"/>
      <c r="AK106" s="373"/>
      <c r="AL106" s="371"/>
      <c r="AM106" s="372"/>
      <c r="AN106" s="372"/>
      <c r="AO106" s="373"/>
      <c r="AP106" s="371"/>
      <c r="AQ106" s="372"/>
      <c r="AR106" s="372"/>
      <c r="AS106" s="373"/>
      <c r="AT106" s="8"/>
      <c r="AU106" s="8"/>
    </row>
    <row r="107" spans="1:47" x14ac:dyDescent="0.2">
      <c r="A107" s="333" t="s">
        <v>95</v>
      </c>
      <c r="B107" s="334"/>
      <c r="C107" s="334"/>
      <c r="D107" s="334"/>
      <c r="E107" s="334"/>
      <c r="F107" s="334"/>
      <c r="G107" s="334"/>
      <c r="H107" s="334"/>
      <c r="I107" s="335"/>
      <c r="J107" s="368" t="s">
        <v>213</v>
      </c>
      <c r="K107" s="369"/>
      <c r="L107" s="370"/>
      <c r="M107" s="356">
        <v>111</v>
      </c>
      <c r="N107" s="357"/>
      <c r="O107" s="358"/>
      <c r="P107" s="362">
        <f t="shared" si="0"/>
        <v>11364092.84</v>
      </c>
      <c r="Q107" s="363"/>
      <c r="R107" s="363"/>
      <c r="S107" s="363"/>
      <c r="T107" s="364"/>
      <c r="U107" s="283">
        <f>11130477.34+153609.83+80005.67</f>
        <v>11364092.84</v>
      </c>
      <c r="V107" s="284"/>
      <c r="W107" s="284"/>
      <c r="X107" s="284"/>
      <c r="Y107" s="374"/>
      <c r="Z107" s="362"/>
      <c r="AA107" s="363"/>
      <c r="AB107" s="363"/>
      <c r="AC107" s="364"/>
      <c r="AD107" s="362"/>
      <c r="AE107" s="363"/>
      <c r="AF107" s="363"/>
      <c r="AG107" s="364"/>
      <c r="AH107" s="362"/>
      <c r="AI107" s="363"/>
      <c r="AJ107" s="363"/>
      <c r="AK107" s="364"/>
      <c r="AL107" s="368">
        <v>0</v>
      </c>
      <c r="AM107" s="369"/>
      <c r="AN107" s="369"/>
      <c r="AO107" s="370"/>
      <c r="AP107" s="368"/>
      <c r="AQ107" s="369"/>
      <c r="AR107" s="369"/>
      <c r="AS107" s="370"/>
      <c r="AT107" s="8"/>
      <c r="AU107" s="8"/>
    </row>
    <row r="108" spans="1:47" ht="12.75" customHeight="1" x14ac:dyDescent="0.2">
      <c r="A108" s="330" t="s">
        <v>96</v>
      </c>
      <c r="B108" s="331"/>
      <c r="C108" s="331"/>
      <c r="D108" s="331"/>
      <c r="E108" s="331"/>
      <c r="F108" s="331"/>
      <c r="G108" s="331"/>
      <c r="H108" s="331"/>
      <c r="I108" s="332"/>
      <c r="J108" s="371"/>
      <c r="K108" s="372"/>
      <c r="L108" s="373"/>
      <c r="M108" s="359"/>
      <c r="N108" s="360"/>
      <c r="O108" s="361"/>
      <c r="P108" s="365">
        <f t="shared" si="0"/>
        <v>0</v>
      </c>
      <c r="Q108" s="366"/>
      <c r="R108" s="366"/>
      <c r="S108" s="366"/>
      <c r="T108" s="367"/>
      <c r="U108" s="285"/>
      <c r="V108" s="286"/>
      <c r="W108" s="286"/>
      <c r="X108" s="286"/>
      <c r="Y108" s="375"/>
      <c r="Z108" s="365"/>
      <c r="AA108" s="366"/>
      <c r="AB108" s="366"/>
      <c r="AC108" s="367"/>
      <c r="AD108" s="365"/>
      <c r="AE108" s="366"/>
      <c r="AF108" s="366"/>
      <c r="AG108" s="367"/>
      <c r="AH108" s="365"/>
      <c r="AI108" s="366"/>
      <c r="AJ108" s="366"/>
      <c r="AK108" s="367"/>
      <c r="AL108" s="371"/>
      <c r="AM108" s="372"/>
      <c r="AN108" s="372"/>
      <c r="AO108" s="373"/>
      <c r="AP108" s="371"/>
      <c r="AQ108" s="372"/>
      <c r="AR108" s="372"/>
      <c r="AS108" s="373"/>
      <c r="AT108" s="8"/>
      <c r="AU108" s="8"/>
    </row>
    <row r="109" spans="1:47" ht="25.5" customHeight="1" x14ac:dyDescent="0.2">
      <c r="A109" s="344" t="s">
        <v>97</v>
      </c>
      <c r="B109" s="345"/>
      <c r="C109" s="345"/>
      <c r="D109" s="345"/>
      <c r="E109" s="345"/>
      <c r="F109" s="345"/>
      <c r="G109" s="345"/>
      <c r="H109" s="345"/>
      <c r="I109" s="346"/>
      <c r="J109" s="350" t="s">
        <v>214</v>
      </c>
      <c r="K109" s="351"/>
      <c r="L109" s="352"/>
      <c r="M109" s="353">
        <v>112</v>
      </c>
      <c r="N109" s="354"/>
      <c r="O109" s="355"/>
      <c r="P109" s="347">
        <f t="shared" si="0"/>
        <v>2340</v>
      </c>
      <c r="Q109" s="348"/>
      <c r="R109" s="348"/>
      <c r="S109" s="348"/>
      <c r="T109" s="349"/>
      <c r="U109" s="347">
        <v>2340</v>
      </c>
      <c r="V109" s="348"/>
      <c r="W109" s="348"/>
      <c r="X109" s="348"/>
      <c r="Y109" s="349"/>
      <c r="Z109" s="347"/>
      <c r="AA109" s="348"/>
      <c r="AB109" s="348"/>
      <c r="AC109" s="349"/>
      <c r="AD109" s="347"/>
      <c r="AE109" s="348"/>
      <c r="AF109" s="348"/>
      <c r="AG109" s="349"/>
      <c r="AH109" s="347"/>
      <c r="AI109" s="348"/>
      <c r="AJ109" s="348"/>
      <c r="AK109" s="349"/>
      <c r="AL109" s="347">
        <v>0</v>
      </c>
      <c r="AM109" s="348"/>
      <c r="AN109" s="348"/>
      <c r="AO109" s="349"/>
      <c r="AP109" s="347"/>
      <c r="AQ109" s="348"/>
      <c r="AR109" s="348"/>
      <c r="AS109" s="349"/>
      <c r="AT109" s="8"/>
      <c r="AU109" s="8"/>
    </row>
    <row r="110" spans="1:47" ht="51" customHeight="1" x14ac:dyDescent="0.2">
      <c r="A110" s="344" t="s">
        <v>98</v>
      </c>
      <c r="B110" s="345"/>
      <c r="C110" s="345"/>
      <c r="D110" s="345"/>
      <c r="E110" s="345"/>
      <c r="F110" s="345"/>
      <c r="G110" s="345"/>
      <c r="H110" s="345"/>
      <c r="I110" s="346"/>
      <c r="J110" s="350" t="s">
        <v>215</v>
      </c>
      <c r="K110" s="351"/>
      <c r="L110" s="352"/>
      <c r="M110" s="353">
        <v>113</v>
      </c>
      <c r="N110" s="354"/>
      <c r="O110" s="355"/>
      <c r="P110" s="347">
        <f t="shared" si="0"/>
        <v>0</v>
      </c>
      <c r="Q110" s="348"/>
      <c r="R110" s="348"/>
      <c r="S110" s="348"/>
      <c r="T110" s="349"/>
      <c r="U110" s="347"/>
      <c r="V110" s="348"/>
      <c r="W110" s="348"/>
      <c r="X110" s="348"/>
      <c r="Y110" s="349"/>
      <c r="Z110" s="347"/>
      <c r="AA110" s="348"/>
      <c r="AB110" s="348"/>
      <c r="AC110" s="349"/>
      <c r="AD110" s="347"/>
      <c r="AE110" s="348"/>
      <c r="AF110" s="348"/>
      <c r="AG110" s="349"/>
      <c r="AH110" s="347"/>
      <c r="AI110" s="348"/>
      <c r="AJ110" s="348"/>
      <c r="AK110" s="349"/>
      <c r="AL110" s="347"/>
      <c r="AM110" s="348"/>
      <c r="AN110" s="348"/>
      <c r="AO110" s="349"/>
      <c r="AP110" s="347"/>
      <c r="AQ110" s="348"/>
      <c r="AR110" s="348"/>
      <c r="AS110" s="349"/>
      <c r="AT110" s="8"/>
      <c r="AU110" s="8"/>
    </row>
    <row r="111" spans="1:47" ht="51" customHeight="1" x14ac:dyDescent="0.2">
      <c r="A111" s="344" t="s">
        <v>99</v>
      </c>
      <c r="B111" s="345"/>
      <c r="C111" s="345"/>
      <c r="D111" s="345"/>
      <c r="E111" s="345"/>
      <c r="F111" s="345"/>
      <c r="G111" s="345"/>
      <c r="H111" s="345"/>
      <c r="I111" s="346"/>
      <c r="J111" s="350" t="s">
        <v>216</v>
      </c>
      <c r="K111" s="351"/>
      <c r="L111" s="352"/>
      <c r="M111" s="353">
        <v>119</v>
      </c>
      <c r="N111" s="354"/>
      <c r="O111" s="355"/>
      <c r="P111" s="347">
        <f t="shared" si="0"/>
        <v>3431956.0700000003</v>
      </c>
      <c r="Q111" s="348"/>
      <c r="R111" s="348"/>
      <c r="S111" s="348"/>
      <c r="T111" s="349"/>
      <c r="U111" s="347">
        <f>3361404.16+46390.17+24161.74</f>
        <v>3431956.0700000003</v>
      </c>
      <c r="V111" s="348"/>
      <c r="W111" s="348"/>
      <c r="X111" s="348"/>
      <c r="Y111" s="349"/>
      <c r="Z111" s="347"/>
      <c r="AA111" s="348"/>
      <c r="AB111" s="348"/>
      <c r="AC111" s="349"/>
      <c r="AD111" s="347"/>
      <c r="AE111" s="348"/>
      <c r="AF111" s="348"/>
      <c r="AG111" s="349"/>
      <c r="AH111" s="347"/>
      <c r="AI111" s="348"/>
      <c r="AJ111" s="348"/>
      <c r="AK111" s="349"/>
      <c r="AL111" s="347">
        <v>0</v>
      </c>
      <c r="AM111" s="348"/>
      <c r="AN111" s="348"/>
      <c r="AO111" s="349"/>
      <c r="AP111" s="347"/>
      <c r="AQ111" s="348"/>
      <c r="AR111" s="348"/>
      <c r="AS111" s="349"/>
      <c r="AT111" s="8"/>
      <c r="AU111" s="8"/>
    </row>
    <row r="112" spans="1:47" ht="25.5" customHeight="1" x14ac:dyDescent="0.2">
      <c r="A112" s="344" t="s">
        <v>100</v>
      </c>
      <c r="B112" s="345"/>
      <c r="C112" s="345"/>
      <c r="D112" s="345"/>
      <c r="E112" s="345"/>
      <c r="F112" s="345"/>
      <c r="G112" s="345"/>
      <c r="H112" s="345"/>
      <c r="I112" s="346"/>
      <c r="J112" s="353">
        <v>220</v>
      </c>
      <c r="K112" s="354"/>
      <c r="L112" s="355"/>
      <c r="M112" s="353">
        <v>300</v>
      </c>
      <c r="N112" s="354"/>
      <c r="O112" s="355"/>
      <c r="P112" s="347">
        <f t="shared" si="0"/>
        <v>15000</v>
      </c>
      <c r="Q112" s="348"/>
      <c r="R112" s="348"/>
      <c r="S112" s="348"/>
      <c r="T112" s="349"/>
      <c r="U112" s="347">
        <f>SUM(U113:Y117)</f>
        <v>0</v>
      </c>
      <c r="V112" s="348"/>
      <c r="W112" s="348"/>
      <c r="X112" s="348"/>
      <c r="Y112" s="349"/>
      <c r="Z112" s="347">
        <f>SUM(Z113:AC117)</f>
        <v>15000</v>
      </c>
      <c r="AA112" s="348"/>
      <c r="AB112" s="348"/>
      <c r="AC112" s="349"/>
      <c r="AD112" s="347">
        <f>SUM(AD113:AG117)</f>
        <v>0</v>
      </c>
      <c r="AE112" s="348"/>
      <c r="AF112" s="348"/>
      <c r="AG112" s="349"/>
      <c r="AH112" s="350">
        <f>SUM(AH113:AK117)</f>
        <v>0</v>
      </c>
      <c r="AI112" s="351"/>
      <c r="AJ112" s="351"/>
      <c r="AK112" s="352"/>
      <c r="AL112" s="350">
        <f>SUM(AL113:AO117)</f>
        <v>0</v>
      </c>
      <c r="AM112" s="351"/>
      <c r="AN112" s="351"/>
      <c r="AO112" s="352"/>
      <c r="AP112" s="350">
        <f>SUM(AP113:AS117)</f>
        <v>0</v>
      </c>
      <c r="AQ112" s="351"/>
      <c r="AR112" s="351"/>
      <c r="AS112" s="352"/>
      <c r="AT112" s="8"/>
      <c r="AU112" s="8"/>
    </row>
    <row r="113" spans="1:47" x14ac:dyDescent="0.2">
      <c r="A113" s="333" t="s">
        <v>101</v>
      </c>
      <c r="B113" s="334"/>
      <c r="C113" s="334"/>
      <c r="D113" s="334"/>
      <c r="E113" s="334"/>
      <c r="F113" s="334"/>
      <c r="G113" s="334"/>
      <c r="H113" s="334"/>
      <c r="I113" s="335"/>
      <c r="J113" s="356">
        <v>221</v>
      </c>
      <c r="K113" s="357"/>
      <c r="L113" s="358"/>
      <c r="M113" s="356">
        <v>321</v>
      </c>
      <c r="N113" s="357"/>
      <c r="O113" s="358"/>
      <c r="P113" s="362">
        <f t="shared" si="0"/>
        <v>0</v>
      </c>
      <c r="Q113" s="363"/>
      <c r="R113" s="363"/>
      <c r="S113" s="363"/>
      <c r="T113" s="364"/>
      <c r="U113" s="283"/>
      <c r="V113" s="284"/>
      <c r="W113" s="284"/>
      <c r="X113" s="284"/>
      <c r="Y113" s="374"/>
      <c r="Z113" s="362"/>
      <c r="AA113" s="363"/>
      <c r="AB113" s="363"/>
      <c r="AC113" s="364"/>
      <c r="AD113" s="362"/>
      <c r="AE113" s="363"/>
      <c r="AF113" s="363"/>
      <c r="AG113" s="364"/>
      <c r="AH113" s="362"/>
      <c r="AI113" s="363"/>
      <c r="AJ113" s="363"/>
      <c r="AK113" s="364"/>
      <c r="AL113" s="368"/>
      <c r="AM113" s="369"/>
      <c r="AN113" s="369"/>
      <c r="AO113" s="370"/>
      <c r="AP113" s="368"/>
      <c r="AQ113" s="369"/>
      <c r="AR113" s="369"/>
      <c r="AS113" s="370"/>
      <c r="AT113" s="8"/>
      <c r="AU113" s="8"/>
    </row>
    <row r="114" spans="1:47" ht="38.25" customHeight="1" x14ac:dyDescent="0.2">
      <c r="A114" s="330" t="s">
        <v>102</v>
      </c>
      <c r="B114" s="331"/>
      <c r="C114" s="331"/>
      <c r="D114" s="331"/>
      <c r="E114" s="331"/>
      <c r="F114" s="331"/>
      <c r="G114" s="331"/>
      <c r="H114" s="331"/>
      <c r="I114" s="332"/>
      <c r="J114" s="359"/>
      <c r="K114" s="360"/>
      <c r="L114" s="361"/>
      <c r="M114" s="359"/>
      <c r="N114" s="360"/>
      <c r="O114" s="361"/>
      <c r="P114" s="365">
        <f t="shared" si="0"/>
        <v>0</v>
      </c>
      <c r="Q114" s="366"/>
      <c r="R114" s="366"/>
      <c r="S114" s="366"/>
      <c r="T114" s="367"/>
      <c r="U114" s="285"/>
      <c r="V114" s="286"/>
      <c r="W114" s="286"/>
      <c r="X114" s="286"/>
      <c r="Y114" s="375"/>
      <c r="Z114" s="365"/>
      <c r="AA114" s="366"/>
      <c r="AB114" s="366"/>
      <c r="AC114" s="367"/>
      <c r="AD114" s="365"/>
      <c r="AE114" s="366"/>
      <c r="AF114" s="366"/>
      <c r="AG114" s="367"/>
      <c r="AH114" s="365"/>
      <c r="AI114" s="366"/>
      <c r="AJ114" s="366"/>
      <c r="AK114" s="367"/>
      <c r="AL114" s="371"/>
      <c r="AM114" s="372"/>
      <c r="AN114" s="372"/>
      <c r="AO114" s="373"/>
      <c r="AP114" s="371"/>
      <c r="AQ114" s="372"/>
      <c r="AR114" s="372"/>
      <c r="AS114" s="373"/>
      <c r="AT114" s="8"/>
      <c r="AU114" s="8"/>
    </row>
    <row r="115" spans="1:47" ht="51" customHeight="1" x14ac:dyDescent="0.2">
      <c r="A115" s="344" t="s">
        <v>201</v>
      </c>
      <c r="B115" s="345"/>
      <c r="C115" s="345"/>
      <c r="D115" s="345"/>
      <c r="E115" s="345"/>
      <c r="F115" s="345"/>
      <c r="G115" s="345"/>
      <c r="H115" s="345"/>
      <c r="I115" s="346"/>
      <c r="J115" s="353">
        <v>222</v>
      </c>
      <c r="K115" s="354"/>
      <c r="L115" s="355"/>
      <c r="M115" s="353">
        <v>323</v>
      </c>
      <c r="N115" s="354"/>
      <c r="O115" s="355"/>
      <c r="P115" s="347">
        <f t="shared" ref="P115" si="1">SUM(U115:AS115)</f>
        <v>15000</v>
      </c>
      <c r="Q115" s="348"/>
      <c r="R115" s="348"/>
      <c r="S115" s="348"/>
      <c r="T115" s="349"/>
      <c r="U115" s="347"/>
      <c r="V115" s="348"/>
      <c r="W115" s="348"/>
      <c r="X115" s="348"/>
      <c r="Y115" s="349"/>
      <c r="Z115" s="347">
        <v>15000</v>
      </c>
      <c r="AA115" s="348"/>
      <c r="AB115" s="348"/>
      <c r="AC115" s="349"/>
      <c r="AD115" s="347"/>
      <c r="AE115" s="348"/>
      <c r="AF115" s="348"/>
      <c r="AG115" s="349"/>
      <c r="AH115" s="347"/>
      <c r="AI115" s="348"/>
      <c r="AJ115" s="348"/>
      <c r="AK115" s="349"/>
      <c r="AL115" s="347">
        <v>0</v>
      </c>
      <c r="AM115" s="348"/>
      <c r="AN115" s="348"/>
      <c r="AO115" s="349"/>
      <c r="AP115" s="347"/>
      <c r="AQ115" s="348"/>
      <c r="AR115" s="348"/>
      <c r="AS115" s="349"/>
      <c r="AT115" s="8"/>
      <c r="AU115" s="8"/>
    </row>
    <row r="116" spans="1:47" x14ac:dyDescent="0.2">
      <c r="A116" s="344" t="s">
        <v>103</v>
      </c>
      <c r="B116" s="345"/>
      <c r="C116" s="345"/>
      <c r="D116" s="345"/>
      <c r="E116" s="345"/>
      <c r="F116" s="345"/>
      <c r="G116" s="345"/>
      <c r="H116" s="345"/>
      <c r="I116" s="346"/>
      <c r="J116" s="353">
        <v>223</v>
      </c>
      <c r="K116" s="354"/>
      <c r="L116" s="355"/>
      <c r="M116" s="353">
        <v>340</v>
      </c>
      <c r="N116" s="354"/>
      <c r="O116" s="355"/>
      <c r="P116" s="347">
        <f t="shared" si="0"/>
        <v>0</v>
      </c>
      <c r="Q116" s="348"/>
      <c r="R116" s="348"/>
      <c r="S116" s="348"/>
      <c r="T116" s="349"/>
      <c r="U116" s="376">
        <v>0</v>
      </c>
      <c r="V116" s="377"/>
      <c r="W116" s="377"/>
      <c r="X116" s="377"/>
      <c r="Y116" s="378"/>
      <c r="Z116" s="347">
        <v>0</v>
      </c>
      <c r="AA116" s="348"/>
      <c r="AB116" s="348"/>
      <c r="AC116" s="349"/>
      <c r="AD116" s="347"/>
      <c r="AE116" s="348"/>
      <c r="AF116" s="348"/>
      <c r="AG116" s="349"/>
      <c r="AH116" s="347"/>
      <c r="AI116" s="348"/>
      <c r="AJ116" s="348"/>
      <c r="AK116" s="349"/>
      <c r="AL116" s="350">
        <v>0</v>
      </c>
      <c r="AM116" s="351"/>
      <c r="AN116" s="351"/>
      <c r="AO116" s="352"/>
      <c r="AP116" s="350"/>
      <c r="AQ116" s="351"/>
      <c r="AR116" s="351"/>
      <c r="AS116" s="352"/>
      <c r="AT116" s="8"/>
      <c r="AU116" s="8"/>
    </row>
    <row r="117" spans="1:47" x14ac:dyDescent="0.2">
      <c r="A117" s="344" t="s">
        <v>104</v>
      </c>
      <c r="B117" s="345"/>
      <c r="C117" s="345"/>
      <c r="D117" s="345"/>
      <c r="E117" s="345"/>
      <c r="F117" s="345"/>
      <c r="G117" s="345"/>
      <c r="H117" s="345"/>
      <c r="I117" s="346"/>
      <c r="J117" s="353">
        <v>224</v>
      </c>
      <c r="K117" s="354"/>
      <c r="L117" s="355"/>
      <c r="M117" s="353">
        <v>350</v>
      </c>
      <c r="N117" s="354"/>
      <c r="O117" s="355"/>
      <c r="P117" s="347">
        <f t="shared" si="0"/>
        <v>0</v>
      </c>
      <c r="Q117" s="348"/>
      <c r="R117" s="348"/>
      <c r="S117" s="348"/>
      <c r="T117" s="349"/>
      <c r="U117" s="296"/>
      <c r="V117" s="297"/>
      <c r="W117" s="297"/>
      <c r="X117" s="297"/>
      <c r="Y117" s="298"/>
      <c r="Z117" s="347"/>
      <c r="AA117" s="348"/>
      <c r="AB117" s="348"/>
      <c r="AC117" s="349"/>
      <c r="AD117" s="347"/>
      <c r="AE117" s="348"/>
      <c r="AF117" s="348"/>
      <c r="AG117" s="349"/>
      <c r="AH117" s="347"/>
      <c r="AI117" s="348"/>
      <c r="AJ117" s="348"/>
      <c r="AK117" s="349"/>
      <c r="AL117" s="350"/>
      <c r="AM117" s="351"/>
      <c r="AN117" s="351"/>
      <c r="AO117" s="352"/>
      <c r="AP117" s="350"/>
      <c r="AQ117" s="351"/>
      <c r="AR117" s="351"/>
      <c r="AS117" s="352"/>
      <c r="AT117" s="8"/>
      <c r="AU117" s="8"/>
    </row>
    <row r="118" spans="1:47" ht="27" customHeight="1" x14ac:dyDescent="0.2">
      <c r="A118" s="344" t="s">
        <v>108</v>
      </c>
      <c r="B118" s="345"/>
      <c r="C118" s="345"/>
      <c r="D118" s="345"/>
      <c r="E118" s="345"/>
      <c r="F118" s="345"/>
      <c r="G118" s="345"/>
      <c r="H118" s="345"/>
      <c r="I118" s="346"/>
      <c r="J118" s="353">
        <v>230</v>
      </c>
      <c r="K118" s="354"/>
      <c r="L118" s="355"/>
      <c r="M118" s="353">
        <v>850</v>
      </c>
      <c r="N118" s="354"/>
      <c r="O118" s="355"/>
      <c r="P118" s="347">
        <f t="shared" si="0"/>
        <v>1321865.9400000002</v>
      </c>
      <c r="Q118" s="348"/>
      <c r="R118" s="348"/>
      <c r="S118" s="348"/>
      <c r="T118" s="349"/>
      <c r="U118" s="347">
        <f>SUM(U119:Y122)</f>
        <v>1316669.4100000001</v>
      </c>
      <c r="V118" s="348"/>
      <c r="W118" s="348"/>
      <c r="X118" s="348"/>
      <c r="Y118" s="349"/>
      <c r="Z118" s="347">
        <f>SUM(Z119:AC122)</f>
        <v>696.53</v>
      </c>
      <c r="AA118" s="348"/>
      <c r="AB118" s="348"/>
      <c r="AC118" s="349"/>
      <c r="AD118" s="347">
        <f>SUM(AD119:AG122)</f>
        <v>0</v>
      </c>
      <c r="AE118" s="348"/>
      <c r="AF118" s="348"/>
      <c r="AG118" s="349"/>
      <c r="AH118" s="350">
        <f>SUM(AH119:AK122)</f>
        <v>0</v>
      </c>
      <c r="AI118" s="351"/>
      <c r="AJ118" s="351"/>
      <c r="AK118" s="352"/>
      <c r="AL118" s="350">
        <f>SUM(AL119:AO122)</f>
        <v>4500</v>
      </c>
      <c r="AM118" s="351"/>
      <c r="AN118" s="351"/>
      <c r="AO118" s="352"/>
      <c r="AP118" s="350">
        <f>SUM(AP119:AS122)</f>
        <v>0</v>
      </c>
      <c r="AQ118" s="351"/>
      <c r="AR118" s="351"/>
      <c r="AS118" s="352"/>
      <c r="AT118" s="8"/>
      <c r="AU118" s="8"/>
    </row>
    <row r="119" spans="1:47" x14ac:dyDescent="0.2">
      <c r="A119" s="333" t="s">
        <v>106</v>
      </c>
      <c r="B119" s="334"/>
      <c r="C119" s="334"/>
      <c r="D119" s="334"/>
      <c r="E119" s="334"/>
      <c r="F119" s="334"/>
      <c r="G119" s="334"/>
      <c r="H119" s="334"/>
      <c r="I119" s="335"/>
      <c r="J119" s="356">
        <v>231</v>
      </c>
      <c r="K119" s="357"/>
      <c r="L119" s="358"/>
      <c r="M119" s="356">
        <v>851</v>
      </c>
      <c r="N119" s="357"/>
      <c r="O119" s="358"/>
      <c r="P119" s="362">
        <f t="shared" si="0"/>
        <v>1294844.2800000003</v>
      </c>
      <c r="Q119" s="363"/>
      <c r="R119" s="363"/>
      <c r="S119" s="363"/>
      <c r="T119" s="364"/>
      <c r="U119" s="379">
        <f>1482956-13432.44-21825.13-103638-20866.15-28350</f>
        <v>1294844.2800000003</v>
      </c>
      <c r="V119" s="380"/>
      <c r="W119" s="380"/>
      <c r="X119" s="380"/>
      <c r="Y119" s="381"/>
      <c r="Z119" s="362"/>
      <c r="AA119" s="363"/>
      <c r="AB119" s="363"/>
      <c r="AC119" s="364"/>
      <c r="AD119" s="362"/>
      <c r="AE119" s="363"/>
      <c r="AF119" s="363"/>
      <c r="AG119" s="364"/>
      <c r="AH119" s="362"/>
      <c r="AI119" s="363"/>
      <c r="AJ119" s="363"/>
      <c r="AK119" s="364"/>
      <c r="AL119" s="368">
        <v>0</v>
      </c>
      <c r="AM119" s="369"/>
      <c r="AN119" s="369"/>
      <c r="AO119" s="370"/>
      <c r="AP119" s="368"/>
      <c r="AQ119" s="369"/>
      <c r="AR119" s="369"/>
      <c r="AS119" s="370"/>
      <c r="AT119" s="8"/>
      <c r="AU119" s="8"/>
    </row>
    <row r="120" spans="1:47" ht="25.5" customHeight="1" x14ac:dyDescent="0.2">
      <c r="A120" s="330" t="s">
        <v>109</v>
      </c>
      <c r="B120" s="331"/>
      <c r="C120" s="331"/>
      <c r="D120" s="331"/>
      <c r="E120" s="331"/>
      <c r="F120" s="331"/>
      <c r="G120" s="331"/>
      <c r="H120" s="331"/>
      <c r="I120" s="332"/>
      <c r="J120" s="359"/>
      <c r="K120" s="360"/>
      <c r="L120" s="361"/>
      <c r="M120" s="359"/>
      <c r="N120" s="360"/>
      <c r="O120" s="361"/>
      <c r="P120" s="365">
        <f t="shared" si="0"/>
        <v>0</v>
      </c>
      <c r="Q120" s="366"/>
      <c r="R120" s="366"/>
      <c r="S120" s="366"/>
      <c r="T120" s="367"/>
      <c r="U120" s="382"/>
      <c r="V120" s="383"/>
      <c r="W120" s="383"/>
      <c r="X120" s="383"/>
      <c r="Y120" s="384"/>
      <c r="Z120" s="365"/>
      <c r="AA120" s="366"/>
      <c r="AB120" s="366"/>
      <c r="AC120" s="367"/>
      <c r="AD120" s="365"/>
      <c r="AE120" s="366"/>
      <c r="AF120" s="366"/>
      <c r="AG120" s="367"/>
      <c r="AH120" s="365"/>
      <c r="AI120" s="366"/>
      <c r="AJ120" s="366"/>
      <c r="AK120" s="367"/>
      <c r="AL120" s="371"/>
      <c r="AM120" s="372"/>
      <c r="AN120" s="372"/>
      <c r="AO120" s="373"/>
      <c r="AP120" s="371"/>
      <c r="AQ120" s="372"/>
      <c r="AR120" s="372"/>
      <c r="AS120" s="373"/>
      <c r="AT120" s="8"/>
      <c r="AU120" s="8"/>
    </row>
    <row r="121" spans="1:47" x14ac:dyDescent="0.2">
      <c r="A121" s="344" t="s">
        <v>110</v>
      </c>
      <c r="B121" s="345"/>
      <c r="C121" s="345"/>
      <c r="D121" s="345"/>
      <c r="E121" s="345"/>
      <c r="F121" s="345"/>
      <c r="G121" s="345"/>
      <c r="H121" s="345"/>
      <c r="I121" s="346"/>
      <c r="J121" s="353">
        <v>232</v>
      </c>
      <c r="K121" s="354"/>
      <c r="L121" s="355"/>
      <c r="M121" s="353">
        <v>852</v>
      </c>
      <c r="N121" s="354"/>
      <c r="O121" s="355"/>
      <c r="P121" s="347">
        <f t="shared" si="0"/>
        <v>3500</v>
      </c>
      <c r="Q121" s="348"/>
      <c r="R121" s="348"/>
      <c r="S121" s="348"/>
      <c r="T121" s="349"/>
      <c r="U121" s="296"/>
      <c r="V121" s="297"/>
      <c r="W121" s="297"/>
      <c r="X121" s="297"/>
      <c r="Y121" s="298"/>
      <c r="Z121" s="347"/>
      <c r="AA121" s="348"/>
      <c r="AB121" s="348"/>
      <c r="AC121" s="349"/>
      <c r="AD121" s="347"/>
      <c r="AE121" s="348"/>
      <c r="AF121" s="348"/>
      <c r="AG121" s="349"/>
      <c r="AH121" s="347"/>
      <c r="AI121" s="348"/>
      <c r="AJ121" s="348"/>
      <c r="AK121" s="349"/>
      <c r="AL121" s="350">
        <v>3500</v>
      </c>
      <c r="AM121" s="351"/>
      <c r="AN121" s="351"/>
      <c r="AO121" s="352"/>
      <c r="AP121" s="350"/>
      <c r="AQ121" s="351"/>
      <c r="AR121" s="351"/>
      <c r="AS121" s="352"/>
      <c r="AT121" s="8"/>
      <c r="AU121" s="8"/>
    </row>
    <row r="122" spans="1:47" ht="12.75" customHeight="1" x14ac:dyDescent="0.2">
      <c r="A122" s="344" t="s">
        <v>111</v>
      </c>
      <c r="B122" s="345"/>
      <c r="C122" s="345"/>
      <c r="D122" s="345"/>
      <c r="E122" s="345"/>
      <c r="F122" s="345"/>
      <c r="G122" s="345"/>
      <c r="H122" s="345"/>
      <c r="I122" s="346"/>
      <c r="J122" s="353">
        <v>233</v>
      </c>
      <c r="K122" s="354"/>
      <c r="L122" s="355"/>
      <c r="M122" s="353">
        <v>853</v>
      </c>
      <c r="N122" s="354"/>
      <c r="O122" s="355"/>
      <c r="P122" s="347">
        <f t="shared" si="0"/>
        <v>23521.66</v>
      </c>
      <c r="Q122" s="348"/>
      <c r="R122" s="348"/>
      <c r="S122" s="348"/>
      <c r="T122" s="349"/>
      <c r="U122" s="296">
        <v>21825.13</v>
      </c>
      <c r="V122" s="297"/>
      <c r="W122" s="297"/>
      <c r="X122" s="297"/>
      <c r="Y122" s="298"/>
      <c r="Z122" s="350">
        <v>696.53</v>
      </c>
      <c r="AA122" s="351"/>
      <c r="AB122" s="351"/>
      <c r="AC122" s="352"/>
      <c r="AD122" s="347"/>
      <c r="AE122" s="348"/>
      <c r="AF122" s="348"/>
      <c r="AG122" s="349"/>
      <c r="AH122" s="347"/>
      <c r="AI122" s="348"/>
      <c r="AJ122" s="348"/>
      <c r="AK122" s="349"/>
      <c r="AL122" s="350">
        <v>1000</v>
      </c>
      <c r="AM122" s="351"/>
      <c r="AN122" s="351"/>
      <c r="AO122" s="352"/>
      <c r="AP122" s="350"/>
      <c r="AQ122" s="351"/>
      <c r="AR122" s="351"/>
      <c r="AS122" s="352"/>
      <c r="AT122" s="8"/>
      <c r="AU122" s="8"/>
    </row>
    <row r="123" spans="1:47" ht="27" customHeight="1" x14ac:dyDescent="0.2">
      <c r="A123" s="344" t="s">
        <v>198</v>
      </c>
      <c r="B123" s="345"/>
      <c r="C123" s="345"/>
      <c r="D123" s="345"/>
      <c r="E123" s="345"/>
      <c r="F123" s="345"/>
      <c r="G123" s="345"/>
      <c r="H123" s="345"/>
      <c r="I123" s="346"/>
      <c r="J123" s="353">
        <v>250</v>
      </c>
      <c r="K123" s="354"/>
      <c r="L123" s="355"/>
      <c r="M123" s="353">
        <v>244</v>
      </c>
      <c r="N123" s="354"/>
      <c r="O123" s="355"/>
      <c r="P123" s="347">
        <f t="shared" ref="P123" si="2">SUM(U123:AS123)</f>
        <v>17981.04</v>
      </c>
      <c r="Q123" s="348"/>
      <c r="R123" s="348"/>
      <c r="S123" s="348"/>
      <c r="T123" s="349"/>
      <c r="U123" s="296"/>
      <c r="V123" s="297"/>
      <c r="W123" s="297"/>
      <c r="X123" s="297"/>
      <c r="Y123" s="298"/>
      <c r="Z123" s="347"/>
      <c r="AA123" s="348"/>
      <c r="AB123" s="348"/>
      <c r="AC123" s="349"/>
      <c r="AD123" s="347"/>
      <c r="AE123" s="348"/>
      <c r="AF123" s="348"/>
      <c r="AG123" s="349"/>
      <c r="AH123" s="347"/>
      <c r="AI123" s="348"/>
      <c r="AJ123" s="348"/>
      <c r="AK123" s="349"/>
      <c r="AL123" s="350">
        <f>22481-4499.96</f>
        <v>17981.04</v>
      </c>
      <c r="AM123" s="351"/>
      <c r="AN123" s="351"/>
      <c r="AO123" s="352"/>
      <c r="AP123" s="350"/>
      <c r="AQ123" s="351"/>
      <c r="AR123" s="351"/>
      <c r="AS123" s="352"/>
      <c r="AT123" s="8"/>
      <c r="AU123" s="8"/>
    </row>
    <row r="124" spans="1:47" ht="25.5" customHeight="1" x14ac:dyDescent="0.2">
      <c r="A124" s="344" t="s">
        <v>112</v>
      </c>
      <c r="B124" s="345"/>
      <c r="C124" s="345"/>
      <c r="D124" s="345"/>
      <c r="E124" s="345"/>
      <c r="F124" s="345"/>
      <c r="G124" s="345"/>
      <c r="H124" s="345"/>
      <c r="I124" s="346"/>
      <c r="J124" s="353">
        <v>260</v>
      </c>
      <c r="K124" s="354"/>
      <c r="L124" s="355"/>
      <c r="M124" s="350" t="s">
        <v>43</v>
      </c>
      <c r="N124" s="351"/>
      <c r="O124" s="352"/>
      <c r="P124" s="347">
        <f t="shared" si="0"/>
        <v>6239248.1599999992</v>
      </c>
      <c r="Q124" s="348"/>
      <c r="R124" s="348"/>
      <c r="S124" s="348"/>
      <c r="T124" s="349"/>
      <c r="U124" s="347">
        <f>U125</f>
        <v>4307409.4899999993</v>
      </c>
      <c r="V124" s="348"/>
      <c r="W124" s="348"/>
      <c r="X124" s="348"/>
      <c r="Y124" s="349"/>
      <c r="Z124" s="347">
        <f>Z125</f>
        <v>1091294.7899999998</v>
      </c>
      <c r="AA124" s="348"/>
      <c r="AB124" s="348"/>
      <c r="AC124" s="349"/>
      <c r="AD124" s="347">
        <f>AD125</f>
        <v>0</v>
      </c>
      <c r="AE124" s="348"/>
      <c r="AF124" s="348"/>
      <c r="AG124" s="349"/>
      <c r="AH124" s="350">
        <f>AH125</f>
        <v>0</v>
      </c>
      <c r="AI124" s="351"/>
      <c r="AJ124" s="351"/>
      <c r="AK124" s="352"/>
      <c r="AL124" s="350">
        <f>+AL125</f>
        <v>840543.87999999989</v>
      </c>
      <c r="AM124" s="351"/>
      <c r="AN124" s="351"/>
      <c r="AO124" s="352"/>
      <c r="AP124" s="350">
        <f>AP125</f>
        <v>0</v>
      </c>
      <c r="AQ124" s="351"/>
      <c r="AR124" s="351"/>
      <c r="AS124" s="352"/>
      <c r="AT124" s="8"/>
      <c r="AU124" s="8"/>
    </row>
    <row r="125" spans="1:47" x14ac:dyDescent="0.2">
      <c r="A125" s="333" t="s">
        <v>106</v>
      </c>
      <c r="B125" s="334"/>
      <c r="C125" s="334"/>
      <c r="D125" s="334"/>
      <c r="E125" s="334"/>
      <c r="F125" s="334"/>
      <c r="G125" s="334"/>
      <c r="H125" s="334"/>
      <c r="I125" s="335"/>
      <c r="J125" s="356">
        <v>261</v>
      </c>
      <c r="K125" s="357"/>
      <c r="L125" s="358"/>
      <c r="M125" s="356">
        <v>244</v>
      </c>
      <c r="N125" s="357"/>
      <c r="O125" s="358"/>
      <c r="P125" s="362">
        <f t="shared" si="0"/>
        <v>6239248.1599999992</v>
      </c>
      <c r="Q125" s="363"/>
      <c r="R125" s="363"/>
      <c r="S125" s="363"/>
      <c r="T125" s="364"/>
      <c r="U125" s="283">
        <f>3975313.58+9968+33860+24840+3300+678+4850+30039.97+20866.15+28350+760.03-11342.3-195+6000+184921.04-10000+5200+0.02</f>
        <v>4307409.4899999993</v>
      </c>
      <c r="V125" s="284"/>
      <c r="W125" s="284"/>
      <c r="X125" s="284"/>
      <c r="Y125" s="374"/>
      <c r="Z125" s="362">
        <f>301587.17-696.53+58600+525+4998-15000+722795+10486.15+8000</f>
        <v>1091294.7899999998</v>
      </c>
      <c r="AA125" s="363"/>
      <c r="AB125" s="363"/>
      <c r="AC125" s="364"/>
      <c r="AD125" s="362"/>
      <c r="AE125" s="363"/>
      <c r="AF125" s="363"/>
      <c r="AG125" s="364"/>
      <c r="AH125" s="362"/>
      <c r="AI125" s="363"/>
      <c r="AJ125" s="363"/>
      <c r="AK125" s="364"/>
      <c r="AL125" s="368">
        <f>833272+29752.07-22481+0.85-3500-1000+4499.96</f>
        <v>840543.87999999989</v>
      </c>
      <c r="AM125" s="369"/>
      <c r="AN125" s="369"/>
      <c r="AO125" s="370"/>
      <c r="AP125" s="368"/>
      <c r="AQ125" s="369"/>
      <c r="AR125" s="369"/>
      <c r="AS125" s="370"/>
      <c r="AT125" s="8"/>
      <c r="AU125" s="8"/>
    </row>
    <row r="126" spans="1:47" ht="38.25" customHeight="1" x14ac:dyDescent="0.2">
      <c r="A126" s="330" t="s">
        <v>113</v>
      </c>
      <c r="B126" s="331"/>
      <c r="C126" s="331"/>
      <c r="D126" s="331"/>
      <c r="E126" s="331"/>
      <c r="F126" s="331"/>
      <c r="G126" s="331"/>
      <c r="H126" s="331"/>
      <c r="I126" s="332"/>
      <c r="J126" s="359"/>
      <c r="K126" s="360"/>
      <c r="L126" s="361"/>
      <c r="M126" s="359"/>
      <c r="N126" s="360"/>
      <c r="O126" s="361"/>
      <c r="P126" s="365">
        <f t="shared" si="0"/>
        <v>0</v>
      </c>
      <c r="Q126" s="366"/>
      <c r="R126" s="366"/>
      <c r="S126" s="366"/>
      <c r="T126" s="367"/>
      <c r="U126" s="285"/>
      <c r="V126" s="286"/>
      <c r="W126" s="286"/>
      <c r="X126" s="286"/>
      <c r="Y126" s="375"/>
      <c r="Z126" s="365"/>
      <c r="AA126" s="366"/>
      <c r="AB126" s="366"/>
      <c r="AC126" s="367"/>
      <c r="AD126" s="365"/>
      <c r="AE126" s="366"/>
      <c r="AF126" s="366"/>
      <c r="AG126" s="367"/>
      <c r="AH126" s="365"/>
      <c r="AI126" s="366"/>
      <c r="AJ126" s="366"/>
      <c r="AK126" s="367"/>
      <c r="AL126" s="371"/>
      <c r="AM126" s="372"/>
      <c r="AN126" s="372"/>
      <c r="AO126" s="373"/>
      <c r="AP126" s="371"/>
      <c r="AQ126" s="372"/>
      <c r="AR126" s="372"/>
      <c r="AS126" s="373"/>
      <c r="AT126" s="8"/>
      <c r="AU126" s="8"/>
    </row>
    <row r="127" spans="1:47" x14ac:dyDescent="0.2">
      <c r="A127" s="344" t="s">
        <v>105</v>
      </c>
      <c r="B127" s="345"/>
      <c r="C127" s="345"/>
      <c r="D127" s="345"/>
      <c r="E127" s="345"/>
      <c r="F127" s="345"/>
      <c r="G127" s="345"/>
      <c r="H127" s="345"/>
      <c r="I127" s="346"/>
      <c r="J127" s="353">
        <v>270</v>
      </c>
      <c r="K127" s="354"/>
      <c r="L127" s="355"/>
      <c r="M127" s="353">
        <v>830</v>
      </c>
      <c r="N127" s="354"/>
      <c r="O127" s="355"/>
      <c r="P127" s="347">
        <f>SUM(U127:AS127)</f>
        <v>13432.44</v>
      </c>
      <c r="Q127" s="348"/>
      <c r="R127" s="348"/>
      <c r="S127" s="348"/>
      <c r="T127" s="349"/>
      <c r="U127" s="347">
        <f>U128</f>
        <v>13432.44</v>
      </c>
      <c r="V127" s="348"/>
      <c r="W127" s="348"/>
      <c r="X127" s="348"/>
      <c r="Y127" s="349"/>
      <c r="Z127" s="347">
        <f>Z128</f>
        <v>0</v>
      </c>
      <c r="AA127" s="348"/>
      <c r="AB127" s="348"/>
      <c r="AC127" s="349"/>
      <c r="AD127" s="347">
        <f>AD128</f>
        <v>0</v>
      </c>
      <c r="AE127" s="348"/>
      <c r="AF127" s="348"/>
      <c r="AG127" s="349"/>
      <c r="AH127" s="347">
        <f>AH128</f>
        <v>0</v>
      </c>
      <c r="AI127" s="348"/>
      <c r="AJ127" s="348"/>
      <c r="AK127" s="349"/>
      <c r="AL127" s="347">
        <f>AL128</f>
        <v>0</v>
      </c>
      <c r="AM127" s="348"/>
      <c r="AN127" s="348"/>
      <c r="AO127" s="349"/>
      <c r="AP127" s="347">
        <f>AP128</f>
        <v>0</v>
      </c>
      <c r="AQ127" s="348"/>
      <c r="AR127" s="348"/>
      <c r="AS127" s="349"/>
      <c r="AT127" s="8"/>
      <c r="AU127" s="8"/>
    </row>
    <row r="128" spans="1:47" x14ac:dyDescent="0.2">
      <c r="A128" s="333" t="s">
        <v>106</v>
      </c>
      <c r="B128" s="334"/>
      <c r="C128" s="334"/>
      <c r="D128" s="334"/>
      <c r="E128" s="334"/>
      <c r="F128" s="334"/>
      <c r="G128" s="334"/>
      <c r="H128" s="334"/>
      <c r="I128" s="335"/>
      <c r="J128" s="356">
        <v>271</v>
      </c>
      <c r="K128" s="357"/>
      <c r="L128" s="358"/>
      <c r="M128" s="356">
        <v>831</v>
      </c>
      <c r="N128" s="357"/>
      <c r="O128" s="358"/>
      <c r="P128" s="362">
        <f>SUM(U128:AS128)</f>
        <v>13432.44</v>
      </c>
      <c r="Q128" s="363"/>
      <c r="R128" s="363"/>
      <c r="S128" s="363"/>
      <c r="T128" s="364"/>
      <c r="U128" s="283">
        <v>13432.44</v>
      </c>
      <c r="V128" s="284"/>
      <c r="W128" s="284"/>
      <c r="X128" s="284"/>
      <c r="Y128" s="374"/>
      <c r="Z128" s="362"/>
      <c r="AA128" s="363"/>
      <c r="AB128" s="363"/>
      <c r="AC128" s="364"/>
      <c r="AD128" s="362"/>
      <c r="AE128" s="363"/>
      <c r="AF128" s="363"/>
      <c r="AG128" s="364"/>
      <c r="AH128" s="362"/>
      <c r="AI128" s="363"/>
      <c r="AJ128" s="363"/>
      <c r="AK128" s="364"/>
      <c r="AL128" s="368"/>
      <c r="AM128" s="369"/>
      <c r="AN128" s="369"/>
      <c r="AO128" s="370"/>
      <c r="AP128" s="368"/>
      <c r="AQ128" s="369"/>
      <c r="AR128" s="369"/>
      <c r="AS128" s="370"/>
      <c r="AT128" s="8"/>
      <c r="AU128" s="8"/>
    </row>
    <row r="129" spans="1:47" ht="114" customHeight="1" x14ac:dyDescent="0.2">
      <c r="A129" s="330" t="s">
        <v>107</v>
      </c>
      <c r="B129" s="331"/>
      <c r="C129" s="331"/>
      <c r="D129" s="331"/>
      <c r="E129" s="331"/>
      <c r="F129" s="331"/>
      <c r="G129" s="331"/>
      <c r="H129" s="331"/>
      <c r="I129" s="332"/>
      <c r="J129" s="359"/>
      <c r="K129" s="360"/>
      <c r="L129" s="361"/>
      <c r="M129" s="359"/>
      <c r="N129" s="360"/>
      <c r="O129" s="361"/>
      <c r="P129" s="365">
        <f>SUM(U129:AS129)</f>
        <v>0</v>
      </c>
      <c r="Q129" s="366"/>
      <c r="R129" s="366"/>
      <c r="S129" s="366"/>
      <c r="T129" s="367"/>
      <c r="U129" s="285"/>
      <c r="V129" s="286"/>
      <c r="W129" s="286"/>
      <c r="X129" s="286"/>
      <c r="Y129" s="375"/>
      <c r="Z129" s="365"/>
      <c r="AA129" s="366"/>
      <c r="AB129" s="366"/>
      <c r="AC129" s="367"/>
      <c r="AD129" s="365"/>
      <c r="AE129" s="366"/>
      <c r="AF129" s="366"/>
      <c r="AG129" s="367"/>
      <c r="AH129" s="365"/>
      <c r="AI129" s="366"/>
      <c r="AJ129" s="366"/>
      <c r="AK129" s="367"/>
      <c r="AL129" s="371"/>
      <c r="AM129" s="372"/>
      <c r="AN129" s="372"/>
      <c r="AO129" s="373"/>
      <c r="AP129" s="371"/>
      <c r="AQ129" s="372"/>
      <c r="AR129" s="372"/>
      <c r="AS129" s="373"/>
      <c r="AT129" s="8"/>
      <c r="AU129" s="8"/>
    </row>
    <row r="130" spans="1:47" s="10" customFormat="1" x14ac:dyDescent="0.2">
      <c r="A130" s="340" t="s">
        <v>45</v>
      </c>
      <c r="B130" s="341"/>
      <c r="C130" s="341"/>
      <c r="D130" s="341"/>
      <c r="E130" s="341"/>
      <c r="F130" s="341"/>
      <c r="G130" s="341"/>
      <c r="H130" s="341"/>
      <c r="I130" s="342"/>
      <c r="J130" s="353">
        <v>500</v>
      </c>
      <c r="K130" s="354"/>
      <c r="L130" s="355"/>
      <c r="M130" s="350" t="s">
        <v>43</v>
      </c>
      <c r="N130" s="351"/>
      <c r="O130" s="352"/>
      <c r="P130" s="347">
        <f t="shared" si="0"/>
        <v>29752.07</v>
      </c>
      <c r="Q130" s="348"/>
      <c r="R130" s="348"/>
      <c r="S130" s="348"/>
      <c r="T130" s="349"/>
      <c r="U130" s="388">
        <v>0</v>
      </c>
      <c r="V130" s="389"/>
      <c r="W130" s="389"/>
      <c r="X130" s="389"/>
      <c r="Y130" s="390"/>
      <c r="Z130" s="347">
        <v>0</v>
      </c>
      <c r="AA130" s="348"/>
      <c r="AB130" s="348"/>
      <c r="AC130" s="349"/>
      <c r="AD130" s="347"/>
      <c r="AE130" s="348"/>
      <c r="AF130" s="348"/>
      <c r="AG130" s="349"/>
      <c r="AH130" s="347"/>
      <c r="AI130" s="348"/>
      <c r="AJ130" s="348"/>
      <c r="AK130" s="349"/>
      <c r="AL130" s="385">
        <v>29752.07</v>
      </c>
      <c r="AM130" s="386"/>
      <c r="AN130" s="386"/>
      <c r="AO130" s="387"/>
      <c r="AP130" s="385"/>
      <c r="AQ130" s="386"/>
      <c r="AR130" s="386"/>
      <c r="AS130" s="387"/>
      <c r="AT130" s="9"/>
      <c r="AU130" s="9"/>
    </row>
    <row r="131" spans="1:47" x14ac:dyDescent="0.2">
      <c r="A131" s="340" t="s">
        <v>46</v>
      </c>
      <c r="B131" s="341"/>
      <c r="C131" s="341"/>
      <c r="D131" s="341"/>
      <c r="E131" s="341"/>
      <c r="F131" s="341"/>
      <c r="G131" s="341"/>
      <c r="H131" s="341"/>
      <c r="I131" s="342"/>
      <c r="J131" s="353">
        <v>600</v>
      </c>
      <c r="K131" s="354"/>
      <c r="L131" s="355"/>
      <c r="M131" s="350" t="s">
        <v>43</v>
      </c>
      <c r="N131" s="351"/>
      <c r="O131" s="352"/>
      <c r="P131" s="347">
        <f>SUM(U131:AS131)</f>
        <v>0</v>
      </c>
      <c r="Q131" s="348"/>
      <c r="R131" s="348"/>
      <c r="S131" s="348"/>
      <c r="T131" s="349"/>
      <c r="U131" s="347">
        <f>U130+U90-U102</f>
        <v>0</v>
      </c>
      <c r="V131" s="348"/>
      <c r="W131" s="348"/>
      <c r="X131" s="348"/>
      <c r="Y131" s="349"/>
      <c r="Z131" s="347">
        <f>Z130+Z90-Z102</f>
        <v>0</v>
      </c>
      <c r="AA131" s="348"/>
      <c r="AB131" s="348"/>
      <c r="AC131" s="349"/>
      <c r="AD131" s="347">
        <f>AD130+AD90-AD102</f>
        <v>0</v>
      </c>
      <c r="AE131" s="348"/>
      <c r="AF131" s="348"/>
      <c r="AG131" s="349"/>
      <c r="AH131" s="350">
        <f>AH130+AH90-AH102</f>
        <v>0</v>
      </c>
      <c r="AI131" s="351"/>
      <c r="AJ131" s="351"/>
      <c r="AK131" s="352"/>
      <c r="AL131" s="350">
        <f>AL130+AL90-AL102</f>
        <v>0</v>
      </c>
      <c r="AM131" s="351"/>
      <c r="AN131" s="351"/>
      <c r="AO131" s="352"/>
      <c r="AP131" s="350">
        <f>AP130+AP90-AP102</f>
        <v>0</v>
      </c>
      <c r="AQ131" s="351"/>
      <c r="AR131" s="351"/>
      <c r="AS131" s="352"/>
      <c r="AT131" s="8"/>
      <c r="AU131" s="8"/>
    </row>
    <row r="132" spans="1:47" ht="12.75" hidden="1" customHeight="1" x14ac:dyDescent="0.2">
      <c r="A132" s="326" t="s">
        <v>22</v>
      </c>
      <c r="B132" s="326"/>
      <c r="C132" s="326"/>
      <c r="D132" s="326"/>
      <c r="E132" s="326"/>
      <c r="F132" s="326"/>
      <c r="G132" s="326"/>
      <c r="H132" s="326"/>
      <c r="I132" s="326"/>
      <c r="J132" s="320" t="s">
        <v>34</v>
      </c>
      <c r="K132" s="320"/>
      <c r="L132" s="320"/>
      <c r="M132" s="320" t="s">
        <v>35</v>
      </c>
      <c r="N132" s="320"/>
      <c r="O132" s="320"/>
      <c r="P132" s="327" t="s">
        <v>73</v>
      </c>
      <c r="Q132" s="327"/>
      <c r="R132" s="327"/>
      <c r="S132" s="327"/>
      <c r="T132" s="327"/>
      <c r="U132" s="327"/>
      <c r="V132" s="327"/>
      <c r="W132" s="327"/>
      <c r="X132" s="327"/>
      <c r="Y132" s="327"/>
      <c r="Z132" s="327"/>
      <c r="AA132" s="327"/>
      <c r="AB132" s="327"/>
      <c r="AC132" s="327"/>
      <c r="AD132" s="327"/>
      <c r="AE132" s="327"/>
      <c r="AF132" s="327"/>
      <c r="AG132" s="327"/>
      <c r="AH132" s="327"/>
      <c r="AI132" s="327"/>
      <c r="AJ132" s="327"/>
      <c r="AK132" s="327"/>
      <c r="AL132" s="327"/>
      <c r="AM132" s="327"/>
      <c r="AN132" s="327"/>
      <c r="AO132" s="327"/>
      <c r="AP132" s="327"/>
      <c r="AQ132" s="327"/>
      <c r="AR132" s="327"/>
      <c r="AS132" s="327"/>
    </row>
    <row r="133" spans="1:47" ht="12.75" hidden="1" customHeight="1" x14ac:dyDescent="0.2">
      <c r="A133" s="326"/>
      <c r="B133" s="326"/>
      <c r="C133" s="326"/>
      <c r="D133" s="326"/>
      <c r="E133" s="326"/>
      <c r="F133" s="326"/>
      <c r="G133" s="326"/>
      <c r="H133" s="326"/>
      <c r="I133" s="326"/>
      <c r="J133" s="320"/>
      <c r="K133" s="320"/>
      <c r="L133" s="320"/>
      <c r="M133" s="320"/>
      <c r="N133" s="320"/>
      <c r="O133" s="320"/>
      <c r="P133" s="327" t="s">
        <v>36</v>
      </c>
      <c r="Q133" s="327"/>
      <c r="R133" s="327"/>
      <c r="S133" s="327"/>
      <c r="T133" s="327"/>
      <c r="U133" s="327" t="s">
        <v>27</v>
      </c>
      <c r="V133" s="327"/>
      <c r="W133" s="327"/>
      <c r="X133" s="327"/>
      <c r="Y133" s="327"/>
      <c r="Z133" s="327"/>
      <c r="AA133" s="327"/>
      <c r="AB133" s="327"/>
      <c r="AC133" s="327"/>
      <c r="AD133" s="327"/>
      <c r="AE133" s="327"/>
      <c r="AF133" s="327"/>
      <c r="AG133" s="327"/>
      <c r="AH133" s="327"/>
      <c r="AI133" s="327"/>
      <c r="AJ133" s="327"/>
      <c r="AK133" s="327"/>
      <c r="AL133" s="327"/>
      <c r="AM133" s="327"/>
      <c r="AN133" s="327"/>
      <c r="AO133" s="327"/>
      <c r="AP133" s="327"/>
      <c r="AQ133" s="327"/>
      <c r="AR133" s="327"/>
      <c r="AS133" s="327"/>
    </row>
    <row r="134" spans="1:47" ht="79.5" hidden="1" customHeight="1" x14ac:dyDescent="0.2">
      <c r="A134" s="326"/>
      <c r="B134" s="326"/>
      <c r="C134" s="326"/>
      <c r="D134" s="326"/>
      <c r="E134" s="326"/>
      <c r="F134" s="326"/>
      <c r="G134" s="326"/>
      <c r="H134" s="326"/>
      <c r="I134" s="326"/>
      <c r="J134" s="320"/>
      <c r="K134" s="320"/>
      <c r="L134" s="320"/>
      <c r="M134" s="320"/>
      <c r="N134" s="320"/>
      <c r="O134" s="320"/>
      <c r="P134" s="327"/>
      <c r="Q134" s="327"/>
      <c r="R134" s="327"/>
      <c r="S134" s="327"/>
      <c r="T134" s="327"/>
      <c r="U134" s="320" t="s">
        <v>115</v>
      </c>
      <c r="V134" s="320"/>
      <c r="W134" s="320"/>
      <c r="X134" s="320"/>
      <c r="Y134" s="320"/>
      <c r="Z134" s="320" t="s">
        <v>37</v>
      </c>
      <c r="AA134" s="320"/>
      <c r="AB134" s="320"/>
      <c r="AC134" s="320"/>
      <c r="AD134" s="320" t="s">
        <v>38</v>
      </c>
      <c r="AE134" s="320"/>
      <c r="AF134" s="320"/>
      <c r="AG134" s="320"/>
      <c r="AH134" s="320" t="s">
        <v>39</v>
      </c>
      <c r="AI134" s="320"/>
      <c r="AJ134" s="320"/>
      <c r="AK134" s="320"/>
      <c r="AL134" s="320" t="s">
        <v>40</v>
      </c>
      <c r="AM134" s="320"/>
      <c r="AN134" s="320"/>
      <c r="AO134" s="320"/>
      <c r="AP134" s="320"/>
      <c r="AQ134" s="320"/>
      <c r="AR134" s="320"/>
      <c r="AS134" s="320"/>
    </row>
    <row r="135" spans="1:47" ht="32.25" hidden="1" customHeight="1" x14ac:dyDescent="0.2">
      <c r="A135" s="326"/>
      <c r="B135" s="326"/>
      <c r="C135" s="326"/>
      <c r="D135" s="326"/>
      <c r="E135" s="326"/>
      <c r="F135" s="326"/>
      <c r="G135" s="326"/>
      <c r="H135" s="326"/>
      <c r="I135" s="326"/>
      <c r="J135" s="320"/>
      <c r="K135" s="320"/>
      <c r="L135" s="320"/>
      <c r="M135" s="320"/>
      <c r="N135" s="320"/>
      <c r="O135" s="320"/>
      <c r="P135" s="327"/>
      <c r="Q135" s="327"/>
      <c r="R135" s="327"/>
      <c r="S135" s="327"/>
      <c r="T135" s="327"/>
      <c r="U135" s="320"/>
      <c r="V135" s="320"/>
      <c r="W135" s="320"/>
      <c r="X135" s="320"/>
      <c r="Y135" s="320"/>
      <c r="Z135" s="320"/>
      <c r="AA135" s="320"/>
      <c r="AB135" s="320"/>
      <c r="AC135" s="320"/>
      <c r="AD135" s="320"/>
      <c r="AE135" s="320"/>
      <c r="AF135" s="320"/>
      <c r="AG135" s="320"/>
      <c r="AH135" s="320"/>
      <c r="AI135" s="320"/>
      <c r="AJ135" s="320"/>
      <c r="AK135" s="320"/>
      <c r="AL135" s="320" t="s">
        <v>36</v>
      </c>
      <c r="AM135" s="320"/>
      <c r="AN135" s="320"/>
      <c r="AO135" s="320"/>
      <c r="AP135" s="320" t="s">
        <v>41</v>
      </c>
      <c r="AQ135" s="320"/>
      <c r="AR135" s="320"/>
      <c r="AS135" s="320"/>
    </row>
    <row r="136" spans="1:47" ht="16.149999999999999" hidden="1" customHeight="1" x14ac:dyDescent="0.2">
      <c r="A136" s="321">
        <v>1</v>
      </c>
      <c r="B136" s="322"/>
      <c r="C136" s="322"/>
      <c r="D136" s="322"/>
      <c r="E136" s="322"/>
      <c r="F136" s="322"/>
      <c r="G136" s="322"/>
      <c r="H136" s="322"/>
      <c r="I136" s="323"/>
      <c r="J136" s="321">
        <v>2</v>
      </c>
      <c r="K136" s="322"/>
      <c r="L136" s="322"/>
      <c r="M136" s="322">
        <v>3</v>
      </c>
      <c r="N136" s="322"/>
      <c r="O136" s="322"/>
      <c r="P136" s="322">
        <v>4</v>
      </c>
      <c r="Q136" s="322"/>
      <c r="R136" s="322"/>
      <c r="S136" s="322"/>
      <c r="T136" s="322"/>
      <c r="U136" s="322">
        <v>5</v>
      </c>
      <c r="V136" s="322"/>
      <c r="W136" s="322"/>
      <c r="X136" s="322"/>
      <c r="Y136" s="323"/>
      <c r="Z136" s="321">
        <v>6</v>
      </c>
      <c r="AA136" s="322"/>
      <c r="AB136" s="322"/>
      <c r="AC136" s="323"/>
      <c r="AD136" s="321">
        <v>7</v>
      </c>
      <c r="AE136" s="322"/>
      <c r="AF136" s="322"/>
      <c r="AG136" s="323"/>
      <c r="AH136" s="321">
        <v>8</v>
      </c>
      <c r="AI136" s="322"/>
      <c r="AJ136" s="322"/>
      <c r="AK136" s="323"/>
      <c r="AL136" s="321">
        <v>9</v>
      </c>
      <c r="AM136" s="322"/>
      <c r="AN136" s="322"/>
      <c r="AO136" s="323"/>
      <c r="AP136" s="321">
        <v>10</v>
      </c>
      <c r="AQ136" s="322"/>
      <c r="AR136" s="322"/>
      <c r="AS136" s="323"/>
    </row>
    <row r="137" spans="1:47" s="2" customFormat="1" ht="16.149999999999999" hidden="1" customHeight="1" x14ac:dyDescent="0.2">
      <c r="A137" s="337">
        <v>2018</v>
      </c>
      <c r="B137" s="338"/>
      <c r="C137" s="338"/>
      <c r="D137" s="338"/>
      <c r="E137" s="338"/>
      <c r="F137" s="338"/>
      <c r="G137" s="338"/>
      <c r="H137" s="338"/>
      <c r="I137" s="338"/>
      <c r="J137" s="338"/>
      <c r="K137" s="338"/>
      <c r="L137" s="338"/>
      <c r="M137" s="338"/>
      <c r="N137" s="338"/>
      <c r="O137" s="338"/>
      <c r="P137" s="338"/>
      <c r="Q137" s="338"/>
      <c r="R137" s="338"/>
      <c r="S137" s="338"/>
      <c r="T137" s="338"/>
      <c r="U137" s="338"/>
      <c r="V137" s="338"/>
      <c r="W137" s="338"/>
      <c r="X137" s="338"/>
      <c r="Y137" s="338"/>
      <c r="Z137" s="338"/>
      <c r="AA137" s="338"/>
      <c r="AB137" s="338"/>
      <c r="AC137" s="338"/>
      <c r="AD137" s="338"/>
      <c r="AE137" s="338"/>
      <c r="AF137" s="338"/>
      <c r="AG137" s="338"/>
      <c r="AH137" s="338"/>
      <c r="AI137" s="338"/>
      <c r="AJ137" s="338"/>
      <c r="AK137" s="338"/>
      <c r="AL137" s="338"/>
      <c r="AM137" s="338"/>
      <c r="AN137" s="338"/>
      <c r="AO137" s="338"/>
      <c r="AP137" s="338"/>
      <c r="AQ137" s="338"/>
      <c r="AR137" s="338"/>
      <c r="AS137" s="339"/>
    </row>
    <row r="138" spans="1:47" hidden="1" x14ac:dyDescent="0.2">
      <c r="A138" s="340" t="s">
        <v>42</v>
      </c>
      <c r="B138" s="341"/>
      <c r="C138" s="341"/>
      <c r="D138" s="341"/>
      <c r="E138" s="341"/>
      <c r="F138" s="341"/>
      <c r="G138" s="341"/>
      <c r="H138" s="341"/>
      <c r="I138" s="342"/>
      <c r="J138" s="336">
        <v>100</v>
      </c>
      <c r="K138" s="336"/>
      <c r="L138" s="336"/>
      <c r="M138" s="343" t="s">
        <v>43</v>
      </c>
      <c r="N138" s="343"/>
      <c r="O138" s="343"/>
      <c r="P138" s="328">
        <f>P139+P141+P145+P146+P147+P148+P149</f>
        <v>0</v>
      </c>
      <c r="Q138" s="328"/>
      <c r="R138" s="328"/>
      <c r="S138" s="328"/>
      <c r="T138" s="328"/>
      <c r="U138" s="328">
        <f>U141</f>
        <v>0</v>
      </c>
      <c r="V138" s="328"/>
      <c r="W138" s="328"/>
      <c r="X138" s="328"/>
      <c r="Y138" s="328"/>
      <c r="Z138" s="328">
        <f>Z147</f>
        <v>0</v>
      </c>
      <c r="AA138" s="328"/>
      <c r="AB138" s="328"/>
      <c r="AC138" s="328"/>
      <c r="AD138" s="328">
        <f>AD147</f>
        <v>0</v>
      </c>
      <c r="AE138" s="328"/>
      <c r="AF138" s="328"/>
      <c r="AG138" s="328"/>
      <c r="AH138" s="329">
        <f>AH141</f>
        <v>0</v>
      </c>
      <c r="AI138" s="329"/>
      <c r="AJ138" s="329"/>
      <c r="AK138" s="329"/>
      <c r="AL138" s="329">
        <f>AL141+AL145+AL146+AL148</f>
        <v>0</v>
      </c>
      <c r="AM138" s="329"/>
      <c r="AN138" s="329"/>
      <c r="AO138" s="329"/>
      <c r="AP138" s="329">
        <f>AP141+AP148</f>
        <v>0</v>
      </c>
      <c r="AQ138" s="329"/>
      <c r="AR138" s="329"/>
      <c r="AS138" s="329"/>
      <c r="AT138" s="8"/>
      <c r="AU138" s="8"/>
    </row>
    <row r="139" spans="1:47" hidden="1" x14ac:dyDescent="0.2">
      <c r="A139" s="333" t="s">
        <v>77</v>
      </c>
      <c r="B139" s="334"/>
      <c r="C139" s="334"/>
      <c r="D139" s="334"/>
      <c r="E139" s="334"/>
      <c r="F139" s="334"/>
      <c r="G139" s="334"/>
      <c r="H139" s="334"/>
      <c r="I139" s="335"/>
      <c r="J139" s="336">
        <v>110</v>
      </c>
      <c r="K139" s="336"/>
      <c r="L139" s="336"/>
      <c r="M139" s="336">
        <v>120</v>
      </c>
      <c r="N139" s="336"/>
      <c r="O139" s="336"/>
      <c r="P139" s="328">
        <f>AL139</f>
        <v>0</v>
      </c>
      <c r="Q139" s="328"/>
      <c r="R139" s="328"/>
      <c r="S139" s="328"/>
      <c r="T139" s="328"/>
      <c r="U139" s="328" t="s">
        <v>43</v>
      </c>
      <c r="V139" s="328"/>
      <c r="W139" s="328"/>
      <c r="X139" s="328"/>
      <c r="Y139" s="328"/>
      <c r="Z139" s="328" t="s">
        <v>43</v>
      </c>
      <c r="AA139" s="328"/>
      <c r="AB139" s="328"/>
      <c r="AC139" s="328"/>
      <c r="AD139" s="328" t="s">
        <v>43</v>
      </c>
      <c r="AE139" s="328"/>
      <c r="AF139" s="328"/>
      <c r="AG139" s="328"/>
      <c r="AH139" s="329" t="s">
        <v>43</v>
      </c>
      <c r="AI139" s="329"/>
      <c r="AJ139" s="329"/>
      <c r="AK139" s="329"/>
      <c r="AL139" s="329"/>
      <c r="AM139" s="329"/>
      <c r="AN139" s="329"/>
      <c r="AO139" s="329"/>
      <c r="AP139" s="329" t="s">
        <v>43</v>
      </c>
      <c r="AQ139" s="329"/>
      <c r="AR139" s="329"/>
      <c r="AS139" s="329"/>
      <c r="AT139" s="8"/>
      <c r="AU139" s="8"/>
    </row>
    <row r="140" spans="1:47" ht="12.75" hidden="1" customHeight="1" x14ac:dyDescent="0.2">
      <c r="A140" s="330" t="s">
        <v>78</v>
      </c>
      <c r="B140" s="331"/>
      <c r="C140" s="331"/>
      <c r="D140" s="331"/>
      <c r="E140" s="331"/>
      <c r="F140" s="331"/>
      <c r="G140" s="331"/>
      <c r="H140" s="331"/>
      <c r="I140" s="332"/>
      <c r="J140" s="336"/>
      <c r="K140" s="336"/>
      <c r="L140" s="336"/>
      <c r="M140" s="336"/>
      <c r="N140" s="336"/>
      <c r="O140" s="336"/>
      <c r="P140" s="328"/>
      <c r="Q140" s="328"/>
      <c r="R140" s="328"/>
      <c r="S140" s="328"/>
      <c r="T140" s="328"/>
      <c r="U140" s="328"/>
      <c r="V140" s="328"/>
      <c r="W140" s="328"/>
      <c r="X140" s="328"/>
      <c r="Y140" s="328"/>
      <c r="Z140" s="328"/>
      <c r="AA140" s="328"/>
      <c r="AB140" s="328"/>
      <c r="AC140" s="328"/>
      <c r="AD140" s="328"/>
      <c r="AE140" s="328"/>
      <c r="AF140" s="328"/>
      <c r="AG140" s="328"/>
      <c r="AH140" s="329"/>
      <c r="AI140" s="329"/>
      <c r="AJ140" s="329"/>
      <c r="AK140" s="329"/>
      <c r="AL140" s="329"/>
      <c r="AM140" s="329"/>
      <c r="AN140" s="329"/>
      <c r="AO140" s="329"/>
      <c r="AP140" s="329"/>
      <c r="AQ140" s="329"/>
      <c r="AR140" s="329"/>
      <c r="AS140" s="329"/>
      <c r="AT140" s="8"/>
      <c r="AU140" s="8"/>
    </row>
    <row r="141" spans="1:47" ht="12.75" hidden="1" customHeight="1" x14ac:dyDescent="0.2">
      <c r="A141" s="344" t="s">
        <v>79</v>
      </c>
      <c r="B141" s="345"/>
      <c r="C141" s="345"/>
      <c r="D141" s="345"/>
      <c r="E141" s="345"/>
      <c r="F141" s="345"/>
      <c r="G141" s="345"/>
      <c r="H141" s="345"/>
      <c r="I141" s="346"/>
      <c r="J141" s="336">
        <v>120</v>
      </c>
      <c r="K141" s="336"/>
      <c r="L141" s="336"/>
      <c r="M141" s="336">
        <v>130</v>
      </c>
      <c r="N141" s="336"/>
      <c r="O141" s="336"/>
      <c r="P141" s="328">
        <f>P142+P144</f>
        <v>0</v>
      </c>
      <c r="Q141" s="328"/>
      <c r="R141" s="328"/>
      <c r="S141" s="328"/>
      <c r="T141" s="328"/>
      <c r="U141" s="328">
        <f>U142+U144</f>
        <v>0</v>
      </c>
      <c r="V141" s="328"/>
      <c r="W141" s="328"/>
      <c r="X141" s="328"/>
      <c r="Y141" s="328"/>
      <c r="Z141" s="328" t="s">
        <v>43</v>
      </c>
      <c r="AA141" s="328"/>
      <c r="AB141" s="328"/>
      <c r="AC141" s="328"/>
      <c r="AD141" s="328" t="s">
        <v>43</v>
      </c>
      <c r="AE141" s="328"/>
      <c r="AF141" s="328"/>
      <c r="AG141" s="328"/>
      <c r="AH141" s="329">
        <f>AH142+AH144</f>
        <v>0</v>
      </c>
      <c r="AI141" s="329"/>
      <c r="AJ141" s="329"/>
      <c r="AK141" s="329"/>
      <c r="AL141" s="329">
        <f>AL142+AL144</f>
        <v>0</v>
      </c>
      <c r="AM141" s="329"/>
      <c r="AN141" s="329"/>
      <c r="AO141" s="329"/>
      <c r="AP141" s="329">
        <f t="shared" ref="AP141" si="3">AP142+AP144</f>
        <v>0</v>
      </c>
      <c r="AQ141" s="329"/>
      <c r="AR141" s="329"/>
      <c r="AS141" s="329"/>
      <c r="AT141" s="8"/>
      <c r="AU141" s="8"/>
    </row>
    <row r="142" spans="1:47" hidden="1" x14ac:dyDescent="0.2">
      <c r="A142" s="333" t="s">
        <v>80</v>
      </c>
      <c r="B142" s="334"/>
      <c r="C142" s="334"/>
      <c r="D142" s="334"/>
      <c r="E142" s="334"/>
      <c r="F142" s="334"/>
      <c r="G142" s="334"/>
      <c r="H142" s="334"/>
      <c r="I142" s="335"/>
      <c r="J142" s="329"/>
      <c r="K142" s="329"/>
      <c r="L142" s="329"/>
      <c r="M142" s="336">
        <v>130</v>
      </c>
      <c r="N142" s="336"/>
      <c r="O142" s="336"/>
      <c r="P142" s="328">
        <f>U142+AH142+AL142+AP142</f>
        <v>0</v>
      </c>
      <c r="Q142" s="328"/>
      <c r="R142" s="328"/>
      <c r="S142" s="328"/>
      <c r="T142" s="328"/>
      <c r="U142" s="328"/>
      <c r="V142" s="328"/>
      <c r="W142" s="328"/>
      <c r="X142" s="328"/>
      <c r="Y142" s="328"/>
      <c r="Z142" s="328" t="s">
        <v>43</v>
      </c>
      <c r="AA142" s="328"/>
      <c r="AB142" s="328"/>
      <c r="AC142" s="328"/>
      <c r="AD142" s="328" t="s">
        <v>43</v>
      </c>
      <c r="AE142" s="328"/>
      <c r="AF142" s="328"/>
      <c r="AG142" s="328"/>
      <c r="AH142" s="328"/>
      <c r="AI142" s="328"/>
      <c r="AJ142" s="328"/>
      <c r="AK142" s="328"/>
      <c r="AL142" s="329"/>
      <c r="AM142" s="329"/>
      <c r="AN142" s="329"/>
      <c r="AO142" s="329"/>
      <c r="AP142" s="329"/>
      <c r="AQ142" s="329"/>
      <c r="AR142" s="329"/>
      <c r="AS142" s="329"/>
      <c r="AT142" s="8"/>
      <c r="AU142" s="8"/>
    </row>
    <row r="143" spans="1:47" ht="12.75" hidden="1" customHeight="1" x14ac:dyDescent="0.2">
      <c r="A143" s="330" t="s">
        <v>81</v>
      </c>
      <c r="B143" s="331"/>
      <c r="C143" s="331"/>
      <c r="D143" s="331"/>
      <c r="E143" s="331"/>
      <c r="F143" s="331"/>
      <c r="G143" s="331"/>
      <c r="H143" s="331"/>
      <c r="I143" s="332"/>
      <c r="J143" s="329"/>
      <c r="K143" s="329"/>
      <c r="L143" s="329"/>
      <c r="M143" s="336"/>
      <c r="N143" s="336"/>
      <c r="O143" s="336"/>
      <c r="P143" s="328"/>
      <c r="Q143" s="328"/>
      <c r="R143" s="328"/>
      <c r="S143" s="328"/>
      <c r="T143" s="328"/>
      <c r="U143" s="328"/>
      <c r="V143" s="328"/>
      <c r="W143" s="328"/>
      <c r="X143" s="328"/>
      <c r="Y143" s="328"/>
      <c r="Z143" s="328"/>
      <c r="AA143" s="328"/>
      <c r="AB143" s="328"/>
      <c r="AC143" s="328"/>
      <c r="AD143" s="328"/>
      <c r="AE143" s="328"/>
      <c r="AF143" s="328"/>
      <c r="AG143" s="328"/>
      <c r="AH143" s="328"/>
      <c r="AI143" s="328"/>
      <c r="AJ143" s="328"/>
      <c r="AK143" s="328"/>
      <c r="AL143" s="329"/>
      <c r="AM143" s="329"/>
      <c r="AN143" s="329"/>
      <c r="AO143" s="329"/>
      <c r="AP143" s="329"/>
      <c r="AQ143" s="329"/>
      <c r="AR143" s="329"/>
      <c r="AS143" s="329"/>
      <c r="AT143" s="8"/>
      <c r="AU143" s="8"/>
    </row>
    <row r="144" spans="1:47" ht="12.75" hidden="1" customHeight="1" x14ac:dyDescent="0.2">
      <c r="A144" s="344" t="s">
        <v>82</v>
      </c>
      <c r="B144" s="345"/>
      <c r="C144" s="345"/>
      <c r="D144" s="345"/>
      <c r="E144" s="345"/>
      <c r="F144" s="345"/>
      <c r="G144" s="345"/>
      <c r="H144" s="345"/>
      <c r="I144" s="346"/>
      <c r="J144" s="329"/>
      <c r="K144" s="329"/>
      <c r="L144" s="329"/>
      <c r="M144" s="336">
        <v>130</v>
      </c>
      <c r="N144" s="336"/>
      <c r="O144" s="336"/>
      <c r="P144" s="328">
        <f>U144+AH144+AL144+AP144</f>
        <v>0</v>
      </c>
      <c r="Q144" s="328"/>
      <c r="R144" s="328"/>
      <c r="S144" s="328"/>
      <c r="T144" s="328"/>
      <c r="U144" s="280"/>
      <c r="V144" s="280"/>
      <c r="W144" s="280"/>
      <c r="X144" s="280"/>
      <c r="Y144" s="280"/>
      <c r="Z144" s="328" t="s">
        <v>43</v>
      </c>
      <c r="AA144" s="328"/>
      <c r="AB144" s="328"/>
      <c r="AC144" s="328"/>
      <c r="AD144" s="328" t="s">
        <v>43</v>
      </c>
      <c r="AE144" s="328"/>
      <c r="AF144" s="328"/>
      <c r="AG144" s="328"/>
      <c r="AH144" s="328"/>
      <c r="AI144" s="328"/>
      <c r="AJ144" s="328"/>
      <c r="AK144" s="328"/>
      <c r="AL144" s="329"/>
      <c r="AM144" s="329"/>
      <c r="AN144" s="329"/>
      <c r="AO144" s="329"/>
      <c r="AP144" s="329"/>
      <c r="AQ144" s="329"/>
      <c r="AR144" s="329"/>
      <c r="AS144" s="329"/>
      <c r="AT144" s="8"/>
      <c r="AU144" s="8"/>
    </row>
    <row r="145" spans="1:47" ht="25.5" hidden="1" customHeight="1" x14ac:dyDescent="0.2">
      <c r="A145" s="344" t="s">
        <v>83</v>
      </c>
      <c r="B145" s="345"/>
      <c r="C145" s="345"/>
      <c r="D145" s="345"/>
      <c r="E145" s="345"/>
      <c r="F145" s="345"/>
      <c r="G145" s="345"/>
      <c r="H145" s="345"/>
      <c r="I145" s="346"/>
      <c r="J145" s="336">
        <v>130</v>
      </c>
      <c r="K145" s="336"/>
      <c r="L145" s="336"/>
      <c r="M145" s="336">
        <v>140</v>
      </c>
      <c r="N145" s="336"/>
      <c r="O145" s="336"/>
      <c r="P145" s="328">
        <f>AL145</f>
        <v>0</v>
      </c>
      <c r="Q145" s="328"/>
      <c r="R145" s="328"/>
      <c r="S145" s="328"/>
      <c r="T145" s="328"/>
      <c r="U145" s="328" t="s">
        <v>43</v>
      </c>
      <c r="V145" s="328"/>
      <c r="W145" s="328"/>
      <c r="X145" s="328"/>
      <c r="Y145" s="328"/>
      <c r="Z145" s="328" t="s">
        <v>43</v>
      </c>
      <c r="AA145" s="328"/>
      <c r="AB145" s="328"/>
      <c r="AC145" s="328"/>
      <c r="AD145" s="328" t="s">
        <v>43</v>
      </c>
      <c r="AE145" s="328"/>
      <c r="AF145" s="328"/>
      <c r="AG145" s="328"/>
      <c r="AH145" s="329" t="s">
        <v>43</v>
      </c>
      <c r="AI145" s="329"/>
      <c r="AJ145" s="329"/>
      <c r="AK145" s="329"/>
      <c r="AL145" s="329"/>
      <c r="AM145" s="329"/>
      <c r="AN145" s="329"/>
      <c r="AO145" s="329"/>
      <c r="AP145" s="329" t="s">
        <v>43</v>
      </c>
      <c r="AQ145" s="329"/>
      <c r="AR145" s="329"/>
      <c r="AS145" s="329"/>
      <c r="AT145" s="8"/>
      <c r="AU145" s="8"/>
    </row>
    <row r="146" spans="1:47" ht="51" hidden="1" customHeight="1" x14ac:dyDescent="0.2">
      <c r="A146" s="344" t="s">
        <v>84</v>
      </c>
      <c r="B146" s="345"/>
      <c r="C146" s="345"/>
      <c r="D146" s="345"/>
      <c r="E146" s="345"/>
      <c r="F146" s="345"/>
      <c r="G146" s="345"/>
      <c r="H146" s="345"/>
      <c r="I146" s="346"/>
      <c r="J146" s="336">
        <v>140</v>
      </c>
      <c r="K146" s="336"/>
      <c r="L146" s="336"/>
      <c r="M146" s="336">
        <v>150</v>
      </c>
      <c r="N146" s="336"/>
      <c r="O146" s="336"/>
      <c r="P146" s="328">
        <f>AL146</f>
        <v>0</v>
      </c>
      <c r="Q146" s="328"/>
      <c r="R146" s="328"/>
      <c r="S146" s="328"/>
      <c r="T146" s="328"/>
      <c r="U146" s="328" t="s">
        <v>43</v>
      </c>
      <c r="V146" s="328"/>
      <c r="W146" s="328"/>
      <c r="X146" s="328"/>
      <c r="Y146" s="328"/>
      <c r="Z146" s="328" t="s">
        <v>43</v>
      </c>
      <c r="AA146" s="328"/>
      <c r="AB146" s="328"/>
      <c r="AC146" s="328"/>
      <c r="AD146" s="328" t="s">
        <v>43</v>
      </c>
      <c r="AE146" s="328"/>
      <c r="AF146" s="328"/>
      <c r="AG146" s="328"/>
      <c r="AH146" s="329" t="s">
        <v>43</v>
      </c>
      <c r="AI146" s="329"/>
      <c r="AJ146" s="329"/>
      <c r="AK146" s="329"/>
      <c r="AL146" s="329"/>
      <c r="AM146" s="329"/>
      <c r="AN146" s="329"/>
      <c r="AO146" s="329"/>
      <c r="AP146" s="329" t="s">
        <v>43</v>
      </c>
      <c r="AQ146" s="329"/>
      <c r="AR146" s="329"/>
      <c r="AS146" s="329"/>
      <c r="AT146" s="8"/>
      <c r="AU146" s="8"/>
    </row>
    <row r="147" spans="1:47" hidden="1" x14ac:dyDescent="0.2">
      <c r="A147" s="344" t="s">
        <v>85</v>
      </c>
      <c r="B147" s="345"/>
      <c r="C147" s="345"/>
      <c r="D147" s="345"/>
      <c r="E147" s="345"/>
      <c r="F147" s="345"/>
      <c r="G147" s="345"/>
      <c r="H147" s="345"/>
      <c r="I147" s="346"/>
      <c r="J147" s="336">
        <v>150</v>
      </c>
      <c r="K147" s="336"/>
      <c r="L147" s="336"/>
      <c r="M147" s="353">
        <v>180</v>
      </c>
      <c r="N147" s="354"/>
      <c r="O147" s="355"/>
      <c r="P147" s="347">
        <f>AD147+Z147</f>
        <v>0</v>
      </c>
      <c r="Q147" s="348"/>
      <c r="R147" s="348"/>
      <c r="S147" s="348"/>
      <c r="T147" s="349"/>
      <c r="U147" s="347" t="s">
        <v>43</v>
      </c>
      <c r="V147" s="348"/>
      <c r="W147" s="348"/>
      <c r="X147" s="348"/>
      <c r="Y147" s="349"/>
      <c r="Z147" s="347"/>
      <c r="AA147" s="348"/>
      <c r="AB147" s="348"/>
      <c r="AC147" s="349"/>
      <c r="AD147" s="347"/>
      <c r="AE147" s="348"/>
      <c r="AF147" s="348"/>
      <c r="AG147" s="349"/>
      <c r="AH147" s="350" t="s">
        <v>43</v>
      </c>
      <c r="AI147" s="351"/>
      <c r="AJ147" s="351"/>
      <c r="AK147" s="352"/>
      <c r="AL147" s="350" t="s">
        <v>43</v>
      </c>
      <c r="AM147" s="351"/>
      <c r="AN147" s="351"/>
      <c r="AO147" s="352"/>
      <c r="AP147" s="350" t="s">
        <v>43</v>
      </c>
      <c r="AQ147" s="351"/>
      <c r="AR147" s="351"/>
      <c r="AS147" s="352"/>
      <c r="AT147" s="8"/>
      <c r="AU147" s="8"/>
    </row>
    <row r="148" spans="1:47" hidden="1" x14ac:dyDescent="0.2">
      <c r="A148" s="344" t="s">
        <v>86</v>
      </c>
      <c r="B148" s="345"/>
      <c r="C148" s="345"/>
      <c r="D148" s="345"/>
      <c r="E148" s="345"/>
      <c r="F148" s="345"/>
      <c r="G148" s="345"/>
      <c r="H148" s="345"/>
      <c r="I148" s="346"/>
      <c r="J148" s="336">
        <v>160</v>
      </c>
      <c r="K148" s="336"/>
      <c r="L148" s="336"/>
      <c r="M148" s="353">
        <v>180</v>
      </c>
      <c r="N148" s="354"/>
      <c r="O148" s="355"/>
      <c r="P148" s="347">
        <f>AL148+AP148</f>
        <v>0</v>
      </c>
      <c r="Q148" s="348"/>
      <c r="R148" s="348"/>
      <c r="S148" s="348"/>
      <c r="T148" s="349"/>
      <c r="U148" s="347" t="s">
        <v>43</v>
      </c>
      <c r="V148" s="348"/>
      <c r="W148" s="348"/>
      <c r="X148" s="348"/>
      <c r="Y148" s="349"/>
      <c r="Z148" s="347" t="s">
        <v>43</v>
      </c>
      <c r="AA148" s="348"/>
      <c r="AB148" s="348"/>
      <c r="AC148" s="349"/>
      <c r="AD148" s="347" t="s">
        <v>43</v>
      </c>
      <c r="AE148" s="348"/>
      <c r="AF148" s="348"/>
      <c r="AG148" s="349"/>
      <c r="AH148" s="350" t="s">
        <v>43</v>
      </c>
      <c r="AI148" s="351"/>
      <c r="AJ148" s="351"/>
      <c r="AK148" s="352"/>
      <c r="AL148" s="350"/>
      <c r="AM148" s="351"/>
      <c r="AN148" s="351"/>
      <c r="AO148" s="352"/>
      <c r="AP148" s="350"/>
      <c r="AQ148" s="351"/>
      <c r="AR148" s="351"/>
      <c r="AS148" s="352"/>
      <c r="AT148" s="8"/>
      <c r="AU148" s="8"/>
    </row>
    <row r="149" spans="1:47" hidden="1" x14ac:dyDescent="0.2">
      <c r="A149" s="344" t="s">
        <v>87</v>
      </c>
      <c r="B149" s="345"/>
      <c r="C149" s="345"/>
      <c r="D149" s="345"/>
      <c r="E149" s="345"/>
      <c r="F149" s="345"/>
      <c r="G149" s="345"/>
      <c r="H149" s="345"/>
      <c r="I149" s="346"/>
      <c r="J149" s="336">
        <v>180</v>
      </c>
      <c r="K149" s="336"/>
      <c r="L149" s="336"/>
      <c r="M149" s="350" t="s">
        <v>43</v>
      </c>
      <c r="N149" s="351"/>
      <c r="O149" s="352"/>
      <c r="P149" s="347">
        <f>P150+P152</f>
        <v>0</v>
      </c>
      <c r="Q149" s="348"/>
      <c r="R149" s="348"/>
      <c r="S149" s="348"/>
      <c r="T149" s="349"/>
      <c r="U149" s="347" t="s">
        <v>43</v>
      </c>
      <c r="V149" s="348"/>
      <c r="W149" s="348"/>
      <c r="X149" s="348"/>
      <c r="Y149" s="349"/>
      <c r="Z149" s="347" t="s">
        <v>43</v>
      </c>
      <c r="AA149" s="348"/>
      <c r="AB149" s="348"/>
      <c r="AC149" s="349"/>
      <c r="AD149" s="347" t="s">
        <v>43</v>
      </c>
      <c r="AE149" s="348"/>
      <c r="AF149" s="348"/>
      <c r="AG149" s="349"/>
      <c r="AH149" s="350" t="s">
        <v>43</v>
      </c>
      <c r="AI149" s="351"/>
      <c r="AJ149" s="351"/>
      <c r="AK149" s="352"/>
      <c r="AL149" s="350">
        <f>AL150+AL152</f>
        <v>0</v>
      </c>
      <c r="AM149" s="351"/>
      <c r="AN149" s="351"/>
      <c r="AO149" s="352"/>
      <c r="AP149" s="350" t="s">
        <v>43</v>
      </c>
      <c r="AQ149" s="351"/>
      <c r="AR149" s="351"/>
      <c r="AS149" s="352"/>
      <c r="AT149" s="8"/>
      <c r="AU149" s="8"/>
    </row>
    <row r="150" spans="1:47" hidden="1" x14ac:dyDescent="0.2">
      <c r="A150" s="333" t="s">
        <v>88</v>
      </c>
      <c r="B150" s="334"/>
      <c r="C150" s="334"/>
      <c r="D150" s="334"/>
      <c r="E150" s="334"/>
      <c r="F150" s="334"/>
      <c r="G150" s="334"/>
      <c r="H150" s="334"/>
      <c r="I150" s="335"/>
      <c r="J150" s="368"/>
      <c r="K150" s="369"/>
      <c r="L150" s="370"/>
      <c r="M150" s="356">
        <v>410</v>
      </c>
      <c r="N150" s="357"/>
      <c r="O150" s="358"/>
      <c r="P150" s="362">
        <f>AL150</f>
        <v>0</v>
      </c>
      <c r="Q150" s="363"/>
      <c r="R150" s="363"/>
      <c r="S150" s="363"/>
      <c r="T150" s="364"/>
      <c r="U150" s="362" t="s">
        <v>43</v>
      </c>
      <c r="V150" s="363"/>
      <c r="W150" s="363"/>
      <c r="X150" s="363"/>
      <c r="Y150" s="364"/>
      <c r="Z150" s="362" t="s">
        <v>43</v>
      </c>
      <c r="AA150" s="363"/>
      <c r="AB150" s="363"/>
      <c r="AC150" s="364"/>
      <c r="AD150" s="362" t="s">
        <v>43</v>
      </c>
      <c r="AE150" s="363"/>
      <c r="AF150" s="363"/>
      <c r="AG150" s="364"/>
      <c r="AH150" s="368" t="s">
        <v>43</v>
      </c>
      <c r="AI150" s="369"/>
      <c r="AJ150" s="369"/>
      <c r="AK150" s="370"/>
      <c r="AL150" s="368"/>
      <c r="AM150" s="369"/>
      <c r="AN150" s="369"/>
      <c r="AO150" s="370"/>
      <c r="AP150" s="368" t="s">
        <v>43</v>
      </c>
      <c r="AQ150" s="369"/>
      <c r="AR150" s="369"/>
      <c r="AS150" s="370"/>
      <c r="AT150" s="8"/>
      <c r="AU150" s="8"/>
    </row>
    <row r="151" spans="1:47" ht="12.75" hidden="1" customHeight="1" x14ac:dyDescent="0.2">
      <c r="A151" s="330" t="s">
        <v>89</v>
      </c>
      <c r="B151" s="331"/>
      <c r="C151" s="331"/>
      <c r="D151" s="331"/>
      <c r="E151" s="331"/>
      <c r="F151" s="331"/>
      <c r="G151" s="331"/>
      <c r="H151" s="331"/>
      <c r="I151" s="332"/>
      <c r="J151" s="371"/>
      <c r="K151" s="372"/>
      <c r="L151" s="373"/>
      <c r="M151" s="359"/>
      <c r="N151" s="360"/>
      <c r="O151" s="361"/>
      <c r="P151" s="365"/>
      <c r="Q151" s="366"/>
      <c r="R151" s="366"/>
      <c r="S151" s="366"/>
      <c r="T151" s="367"/>
      <c r="U151" s="365"/>
      <c r="V151" s="366"/>
      <c r="W151" s="366"/>
      <c r="X151" s="366"/>
      <c r="Y151" s="367"/>
      <c r="Z151" s="365"/>
      <c r="AA151" s="366"/>
      <c r="AB151" s="366"/>
      <c r="AC151" s="367"/>
      <c r="AD151" s="365"/>
      <c r="AE151" s="366"/>
      <c r="AF151" s="366"/>
      <c r="AG151" s="367"/>
      <c r="AH151" s="371"/>
      <c r="AI151" s="372"/>
      <c r="AJ151" s="372"/>
      <c r="AK151" s="373"/>
      <c r="AL151" s="371"/>
      <c r="AM151" s="372"/>
      <c r="AN151" s="372"/>
      <c r="AO151" s="373"/>
      <c r="AP151" s="371"/>
      <c r="AQ151" s="372"/>
      <c r="AR151" s="372"/>
      <c r="AS151" s="373"/>
      <c r="AT151" s="8"/>
      <c r="AU151" s="8"/>
    </row>
    <row r="152" spans="1:47" hidden="1" x14ac:dyDescent="0.2">
      <c r="A152" s="344" t="s">
        <v>90</v>
      </c>
      <c r="B152" s="345"/>
      <c r="C152" s="345"/>
      <c r="D152" s="345"/>
      <c r="E152" s="345"/>
      <c r="F152" s="345"/>
      <c r="G152" s="345"/>
      <c r="H152" s="345"/>
      <c r="I152" s="346"/>
      <c r="J152" s="350"/>
      <c r="K152" s="351"/>
      <c r="L152" s="352"/>
      <c r="M152" s="353">
        <v>440</v>
      </c>
      <c r="N152" s="354"/>
      <c r="O152" s="355"/>
      <c r="P152" s="347">
        <f>AL152</f>
        <v>0</v>
      </c>
      <c r="Q152" s="348"/>
      <c r="R152" s="348"/>
      <c r="S152" s="348"/>
      <c r="T152" s="349"/>
      <c r="U152" s="347" t="s">
        <v>43</v>
      </c>
      <c r="V152" s="348"/>
      <c r="W152" s="348"/>
      <c r="X152" s="348"/>
      <c r="Y152" s="349"/>
      <c r="Z152" s="347" t="s">
        <v>43</v>
      </c>
      <c r="AA152" s="348"/>
      <c r="AB152" s="348"/>
      <c r="AC152" s="349"/>
      <c r="AD152" s="347" t="s">
        <v>43</v>
      </c>
      <c r="AE152" s="348"/>
      <c r="AF152" s="348"/>
      <c r="AG152" s="349"/>
      <c r="AH152" s="350" t="s">
        <v>43</v>
      </c>
      <c r="AI152" s="351"/>
      <c r="AJ152" s="351"/>
      <c r="AK152" s="352"/>
      <c r="AL152" s="350"/>
      <c r="AM152" s="351"/>
      <c r="AN152" s="351"/>
      <c r="AO152" s="352"/>
      <c r="AP152" s="350" t="s">
        <v>43</v>
      </c>
      <c r="AQ152" s="351"/>
      <c r="AR152" s="351"/>
      <c r="AS152" s="352"/>
      <c r="AT152" s="8"/>
      <c r="AU152" s="8"/>
    </row>
    <row r="153" spans="1:47" hidden="1" x14ac:dyDescent="0.2">
      <c r="A153" s="340" t="s">
        <v>44</v>
      </c>
      <c r="B153" s="341"/>
      <c r="C153" s="341"/>
      <c r="D153" s="341"/>
      <c r="E153" s="341"/>
      <c r="F153" s="341"/>
      <c r="G153" s="341"/>
      <c r="H153" s="341"/>
      <c r="I153" s="342"/>
      <c r="J153" s="353">
        <v>200</v>
      </c>
      <c r="K153" s="354"/>
      <c r="L153" s="355"/>
      <c r="M153" s="350" t="s">
        <v>43</v>
      </c>
      <c r="N153" s="351"/>
      <c r="O153" s="352"/>
      <c r="P153" s="347">
        <f>SUM(U153:AS153)</f>
        <v>0</v>
      </c>
      <c r="Q153" s="348"/>
      <c r="R153" s="348"/>
      <c r="S153" s="348"/>
      <c r="T153" s="349"/>
      <c r="U153" s="347">
        <f>U154+U163+U168+U171+U176</f>
        <v>0</v>
      </c>
      <c r="V153" s="348"/>
      <c r="W153" s="348"/>
      <c r="X153" s="348"/>
      <c r="Y153" s="349"/>
      <c r="Z153" s="347">
        <f>Z154+Z163+Z168+Z171+Z176</f>
        <v>0</v>
      </c>
      <c r="AA153" s="348"/>
      <c r="AB153" s="348"/>
      <c r="AC153" s="349"/>
      <c r="AD153" s="347">
        <f>AD154+AD163+AD168+AD171+AD176</f>
        <v>0</v>
      </c>
      <c r="AE153" s="348"/>
      <c r="AF153" s="348"/>
      <c r="AG153" s="349"/>
      <c r="AH153" s="347">
        <f>AH154+AH163+AH168+AH171+AH176</f>
        <v>0</v>
      </c>
      <c r="AI153" s="348"/>
      <c r="AJ153" s="348"/>
      <c r="AK153" s="349"/>
      <c r="AL153" s="347">
        <f>AL154+AL163+AL168+AL171+AL176</f>
        <v>0</v>
      </c>
      <c r="AM153" s="348"/>
      <c r="AN153" s="348"/>
      <c r="AO153" s="349"/>
      <c r="AP153" s="347">
        <f>AP154+AP163+AP168+AP171+AP176</f>
        <v>0</v>
      </c>
      <c r="AQ153" s="348"/>
      <c r="AR153" s="348"/>
      <c r="AS153" s="349"/>
      <c r="AT153" s="8"/>
      <c r="AU153" s="8"/>
    </row>
    <row r="154" spans="1:47" hidden="1" x14ac:dyDescent="0.2">
      <c r="A154" s="333" t="s">
        <v>91</v>
      </c>
      <c r="B154" s="334"/>
      <c r="C154" s="334"/>
      <c r="D154" s="334"/>
      <c r="E154" s="334"/>
      <c r="F154" s="334"/>
      <c r="G154" s="334"/>
      <c r="H154" s="334"/>
      <c r="I154" s="335"/>
      <c r="J154" s="356">
        <v>210</v>
      </c>
      <c r="K154" s="357"/>
      <c r="L154" s="358"/>
      <c r="M154" s="356">
        <v>100</v>
      </c>
      <c r="N154" s="357"/>
      <c r="O154" s="358"/>
      <c r="P154" s="362">
        <f t="shared" ref="P154:P179" si="4">SUM(U154:AS154)</f>
        <v>0</v>
      </c>
      <c r="Q154" s="363"/>
      <c r="R154" s="363"/>
      <c r="S154" s="363"/>
      <c r="T154" s="364"/>
      <c r="U154" s="362">
        <f>U156</f>
        <v>0</v>
      </c>
      <c r="V154" s="363"/>
      <c r="W154" s="363"/>
      <c r="X154" s="363"/>
      <c r="Y154" s="364"/>
      <c r="Z154" s="362">
        <f>Z156</f>
        <v>0</v>
      </c>
      <c r="AA154" s="363"/>
      <c r="AB154" s="363"/>
      <c r="AC154" s="364"/>
      <c r="AD154" s="362">
        <f>AD156</f>
        <v>0</v>
      </c>
      <c r="AE154" s="363"/>
      <c r="AF154" s="363"/>
      <c r="AG154" s="364"/>
      <c r="AH154" s="368">
        <f>AH156</f>
        <v>0</v>
      </c>
      <c r="AI154" s="369"/>
      <c r="AJ154" s="369"/>
      <c r="AK154" s="370"/>
      <c r="AL154" s="368">
        <f>AL156</f>
        <v>0</v>
      </c>
      <c r="AM154" s="369"/>
      <c r="AN154" s="369"/>
      <c r="AO154" s="370"/>
      <c r="AP154" s="368">
        <f>AP156</f>
        <v>0</v>
      </c>
      <c r="AQ154" s="369"/>
      <c r="AR154" s="369"/>
      <c r="AS154" s="370"/>
      <c r="AT154" s="8"/>
      <c r="AU154" s="8"/>
    </row>
    <row r="155" spans="1:47" ht="12.75" hidden="1" customHeight="1" x14ac:dyDescent="0.2">
      <c r="A155" s="330" t="s">
        <v>92</v>
      </c>
      <c r="B155" s="331"/>
      <c r="C155" s="331"/>
      <c r="D155" s="331"/>
      <c r="E155" s="331"/>
      <c r="F155" s="331"/>
      <c r="G155" s="331"/>
      <c r="H155" s="331"/>
      <c r="I155" s="332"/>
      <c r="J155" s="359"/>
      <c r="K155" s="360"/>
      <c r="L155" s="361"/>
      <c r="M155" s="359"/>
      <c r="N155" s="360"/>
      <c r="O155" s="361"/>
      <c r="P155" s="365">
        <f t="shared" si="4"/>
        <v>0</v>
      </c>
      <c r="Q155" s="366"/>
      <c r="R155" s="366"/>
      <c r="S155" s="366"/>
      <c r="T155" s="367"/>
      <c r="U155" s="365"/>
      <c r="V155" s="366"/>
      <c r="W155" s="366"/>
      <c r="X155" s="366"/>
      <c r="Y155" s="367"/>
      <c r="Z155" s="365"/>
      <c r="AA155" s="366"/>
      <c r="AB155" s="366"/>
      <c r="AC155" s="367"/>
      <c r="AD155" s="365"/>
      <c r="AE155" s="366"/>
      <c r="AF155" s="366"/>
      <c r="AG155" s="367"/>
      <c r="AH155" s="371"/>
      <c r="AI155" s="372"/>
      <c r="AJ155" s="372"/>
      <c r="AK155" s="373"/>
      <c r="AL155" s="371"/>
      <c r="AM155" s="372"/>
      <c r="AN155" s="372"/>
      <c r="AO155" s="373"/>
      <c r="AP155" s="371"/>
      <c r="AQ155" s="372"/>
      <c r="AR155" s="372"/>
      <c r="AS155" s="373"/>
      <c r="AT155" s="8"/>
      <c r="AU155" s="8"/>
    </row>
    <row r="156" spans="1:47" hidden="1" x14ac:dyDescent="0.2">
      <c r="A156" s="333" t="s">
        <v>93</v>
      </c>
      <c r="B156" s="334"/>
      <c r="C156" s="334"/>
      <c r="D156" s="334"/>
      <c r="E156" s="334"/>
      <c r="F156" s="334"/>
      <c r="G156" s="334"/>
      <c r="H156" s="334"/>
      <c r="I156" s="335"/>
      <c r="J156" s="356">
        <v>211</v>
      </c>
      <c r="K156" s="357"/>
      <c r="L156" s="358"/>
      <c r="M156" s="356">
        <v>110</v>
      </c>
      <c r="N156" s="357"/>
      <c r="O156" s="358"/>
      <c r="P156" s="362">
        <f t="shared" si="4"/>
        <v>0</v>
      </c>
      <c r="Q156" s="363"/>
      <c r="R156" s="363"/>
      <c r="S156" s="363"/>
      <c r="T156" s="364"/>
      <c r="U156" s="362">
        <f>SUM(U158:Y162)</f>
        <v>0</v>
      </c>
      <c r="V156" s="363"/>
      <c r="W156" s="363"/>
      <c r="X156" s="363"/>
      <c r="Y156" s="364"/>
      <c r="Z156" s="362">
        <f>SUM(Z158:AC162)</f>
        <v>0</v>
      </c>
      <c r="AA156" s="363"/>
      <c r="AB156" s="363"/>
      <c r="AC156" s="364"/>
      <c r="AD156" s="362">
        <f>SUM(AD158:AG162)</f>
        <v>0</v>
      </c>
      <c r="AE156" s="363"/>
      <c r="AF156" s="363"/>
      <c r="AG156" s="364"/>
      <c r="AH156" s="368">
        <f>SUM(AH158:AK162)</f>
        <v>0</v>
      </c>
      <c r="AI156" s="369"/>
      <c r="AJ156" s="369"/>
      <c r="AK156" s="370"/>
      <c r="AL156" s="368">
        <f>SUM(AL158:AO162)</f>
        <v>0</v>
      </c>
      <c r="AM156" s="369"/>
      <c r="AN156" s="369"/>
      <c r="AO156" s="370"/>
      <c r="AP156" s="368">
        <f>SUM(AP158:AS162)</f>
        <v>0</v>
      </c>
      <c r="AQ156" s="369"/>
      <c r="AR156" s="369"/>
      <c r="AS156" s="370"/>
      <c r="AT156" s="8"/>
      <c r="AU156" s="8"/>
    </row>
    <row r="157" spans="1:47" ht="25.5" hidden="1" customHeight="1" x14ac:dyDescent="0.2">
      <c r="A157" s="330" t="s">
        <v>94</v>
      </c>
      <c r="B157" s="331"/>
      <c r="C157" s="331"/>
      <c r="D157" s="331"/>
      <c r="E157" s="331"/>
      <c r="F157" s="331"/>
      <c r="G157" s="331"/>
      <c r="H157" s="331"/>
      <c r="I157" s="332"/>
      <c r="J157" s="359"/>
      <c r="K157" s="360"/>
      <c r="L157" s="361"/>
      <c r="M157" s="359"/>
      <c r="N157" s="360"/>
      <c r="O157" s="361"/>
      <c r="P157" s="365">
        <f t="shared" si="4"/>
        <v>0</v>
      </c>
      <c r="Q157" s="366"/>
      <c r="R157" s="366"/>
      <c r="S157" s="366"/>
      <c r="T157" s="367"/>
      <c r="U157" s="365"/>
      <c r="V157" s="366"/>
      <c r="W157" s="366"/>
      <c r="X157" s="366"/>
      <c r="Y157" s="367"/>
      <c r="Z157" s="365"/>
      <c r="AA157" s="366"/>
      <c r="AB157" s="366"/>
      <c r="AC157" s="367"/>
      <c r="AD157" s="365"/>
      <c r="AE157" s="366"/>
      <c r="AF157" s="366"/>
      <c r="AG157" s="367"/>
      <c r="AH157" s="371"/>
      <c r="AI157" s="372"/>
      <c r="AJ157" s="372"/>
      <c r="AK157" s="373"/>
      <c r="AL157" s="371"/>
      <c r="AM157" s="372"/>
      <c r="AN157" s="372"/>
      <c r="AO157" s="373"/>
      <c r="AP157" s="371"/>
      <c r="AQ157" s="372"/>
      <c r="AR157" s="372"/>
      <c r="AS157" s="373"/>
      <c r="AT157" s="8"/>
      <c r="AU157" s="8"/>
    </row>
    <row r="158" spans="1:47" hidden="1" x14ac:dyDescent="0.2">
      <c r="A158" s="333" t="s">
        <v>95</v>
      </c>
      <c r="B158" s="334"/>
      <c r="C158" s="334"/>
      <c r="D158" s="334"/>
      <c r="E158" s="334"/>
      <c r="F158" s="334"/>
      <c r="G158" s="334"/>
      <c r="H158" s="334"/>
      <c r="I158" s="335"/>
      <c r="J158" s="368"/>
      <c r="K158" s="369"/>
      <c r="L158" s="370"/>
      <c r="M158" s="356">
        <v>111</v>
      </c>
      <c r="N158" s="357"/>
      <c r="O158" s="358"/>
      <c r="P158" s="362">
        <f t="shared" si="4"/>
        <v>0</v>
      </c>
      <c r="Q158" s="363"/>
      <c r="R158" s="363"/>
      <c r="S158" s="363"/>
      <c r="T158" s="364"/>
      <c r="U158" s="283"/>
      <c r="V158" s="284"/>
      <c r="W158" s="284"/>
      <c r="X158" s="284"/>
      <c r="Y158" s="374"/>
      <c r="Z158" s="362"/>
      <c r="AA158" s="363"/>
      <c r="AB158" s="363"/>
      <c r="AC158" s="364"/>
      <c r="AD158" s="362"/>
      <c r="AE158" s="363"/>
      <c r="AF158" s="363"/>
      <c r="AG158" s="364"/>
      <c r="AH158" s="362"/>
      <c r="AI158" s="363"/>
      <c r="AJ158" s="363"/>
      <c r="AK158" s="364"/>
      <c r="AL158" s="368"/>
      <c r="AM158" s="369"/>
      <c r="AN158" s="369"/>
      <c r="AO158" s="370"/>
      <c r="AP158" s="368"/>
      <c r="AQ158" s="369"/>
      <c r="AR158" s="369"/>
      <c r="AS158" s="370"/>
      <c r="AT158" s="8"/>
      <c r="AU158" s="8"/>
    </row>
    <row r="159" spans="1:47" ht="12.75" hidden="1" customHeight="1" x14ac:dyDescent="0.2">
      <c r="A159" s="330" t="s">
        <v>96</v>
      </c>
      <c r="B159" s="331"/>
      <c r="C159" s="331"/>
      <c r="D159" s="331"/>
      <c r="E159" s="331"/>
      <c r="F159" s="331"/>
      <c r="G159" s="331"/>
      <c r="H159" s="331"/>
      <c r="I159" s="332"/>
      <c r="J159" s="371"/>
      <c r="K159" s="372"/>
      <c r="L159" s="373"/>
      <c r="M159" s="359"/>
      <c r="N159" s="360"/>
      <c r="O159" s="361"/>
      <c r="P159" s="365">
        <f t="shared" si="4"/>
        <v>0</v>
      </c>
      <c r="Q159" s="366"/>
      <c r="R159" s="366"/>
      <c r="S159" s="366"/>
      <c r="T159" s="367"/>
      <c r="U159" s="285"/>
      <c r="V159" s="286"/>
      <c r="W159" s="286"/>
      <c r="X159" s="286"/>
      <c r="Y159" s="375"/>
      <c r="Z159" s="365"/>
      <c r="AA159" s="366"/>
      <c r="AB159" s="366"/>
      <c r="AC159" s="367"/>
      <c r="AD159" s="365"/>
      <c r="AE159" s="366"/>
      <c r="AF159" s="366"/>
      <c r="AG159" s="367"/>
      <c r="AH159" s="365"/>
      <c r="AI159" s="366"/>
      <c r="AJ159" s="366"/>
      <c r="AK159" s="367"/>
      <c r="AL159" s="371"/>
      <c r="AM159" s="372"/>
      <c r="AN159" s="372"/>
      <c r="AO159" s="373"/>
      <c r="AP159" s="371"/>
      <c r="AQ159" s="372"/>
      <c r="AR159" s="372"/>
      <c r="AS159" s="373"/>
      <c r="AT159" s="8"/>
      <c r="AU159" s="8"/>
    </row>
    <row r="160" spans="1:47" ht="25.5" hidden="1" customHeight="1" x14ac:dyDescent="0.2">
      <c r="A160" s="344" t="s">
        <v>97</v>
      </c>
      <c r="B160" s="345"/>
      <c r="C160" s="345"/>
      <c r="D160" s="345"/>
      <c r="E160" s="345"/>
      <c r="F160" s="345"/>
      <c r="G160" s="345"/>
      <c r="H160" s="345"/>
      <c r="I160" s="346"/>
      <c r="J160" s="350"/>
      <c r="K160" s="351"/>
      <c r="L160" s="352"/>
      <c r="M160" s="353">
        <v>112</v>
      </c>
      <c r="N160" s="354"/>
      <c r="O160" s="355"/>
      <c r="P160" s="347">
        <f t="shared" si="4"/>
        <v>0</v>
      </c>
      <c r="Q160" s="348"/>
      <c r="R160" s="348"/>
      <c r="S160" s="348"/>
      <c r="T160" s="349"/>
      <c r="U160" s="347"/>
      <c r="V160" s="348"/>
      <c r="W160" s="348"/>
      <c r="X160" s="348"/>
      <c r="Y160" s="349"/>
      <c r="Z160" s="347"/>
      <c r="AA160" s="348"/>
      <c r="AB160" s="348"/>
      <c r="AC160" s="349"/>
      <c r="AD160" s="347"/>
      <c r="AE160" s="348"/>
      <c r="AF160" s="348"/>
      <c r="AG160" s="349"/>
      <c r="AH160" s="347"/>
      <c r="AI160" s="348"/>
      <c r="AJ160" s="348"/>
      <c r="AK160" s="349"/>
      <c r="AL160" s="347"/>
      <c r="AM160" s="348"/>
      <c r="AN160" s="348"/>
      <c r="AO160" s="349"/>
      <c r="AP160" s="347"/>
      <c r="AQ160" s="348"/>
      <c r="AR160" s="348"/>
      <c r="AS160" s="349"/>
      <c r="AT160" s="8"/>
      <c r="AU160" s="8"/>
    </row>
    <row r="161" spans="1:47" ht="51" hidden="1" customHeight="1" x14ac:dyDescent="0.2">
      <c r="A161" s="344" t="s">
        <v>98</v>
      </c>
      <c r="B161" s="345"/>
      <c r="C161" s="345"/>
      <c r="D161" s="345"/>
      <c r="E161" s="345"/>
      <c r="F161" s="345"/>
      <c r="G161" s="345"/>
      <c r="H161" s="345"/>
      <c r="I161" s="346"/>
      <c r="J161" s="350"/>
      <c r="K161" s="351"/>
      <c r="L161" s="352"/>
      <c r="M161" s="353">
        <v>113</v>
      </c>
      <c r="N161" s="354"/>
      <c r="O161" s="355"/>
      <c r="P161" s="347">
        <f t="shared" si="4"/>
        <v>0</v>
      </c>
      <c r="Q161" s="348"/>
      <c r="R161" s="348"/>
      <c r="S161" s="348"/>
      <c r="T161" s="349"/>
      <c r="U161" s="347"/>
      <c r="V161" s="348"/>
      <c r="W161" s="348"/>
      <c r="X161" s="348"/>
      <c r="Y161" s="349"/>
      <c r="Z161" s="347"/>
      <c r="AA161" s="348"/>
      <c r="AB161" s="348"/>
      <c r="AC161" s="349"/>
      <c r="AD161" s="347"/>
      <c r="AE161" s="348"/>
      <c r="AF161" s="348"/>
      <c r="AG161" s="349"/>
      <c r="AH161" s="347"/>
      <c r="AI161" s="348"/>
      <c r="AJ161" s="348"/>
      <c r="AK161" s="349"/>
      <c r="AL161" s="347"/>
      <c r="AM161" s="348"/>
      <c r="AN161" s="348"/>
      <c r="AO161" s="349"/>
      <c r="AP161" s="347"/>
      <c r="AQ161" s="348"/>
      <c r="AR161" s="348"/>
      <c r="AS161" s="349"/>
      <c r="AT161" s="8"/>
      <c r="AU161" s="8"/>
    </row>
    <row r="162" spans="1:47" ht="51" hidden="1" customHeight="1" x14ac:dyDescent="0.2">
      <c r="A162" s="344" t="s">
        <v>99</v>
      </c>
      <c r="B162" s="345"/>
      <c r="C162" s="345"/>
      <c r="D162" s="345"/>
      <c r="E162" s="345"/>
      <c r="F162" s="345"/>
      <c r="G162" s="345"/>
      <c r="H162" s="345"/>
      <c r="I162" s="346"/>
      <c r="J162" s="350"/>
      <c r="K162" s="351"/>
      <c r="L162" s="352"/>
      <c r="M162" s="353">
        <v>119</v>
      </c>
      <c r="N162" s="354"/>
      <c r="O162" s="355"/>
      <c r="P162" s="347">
        <f t="shared" si="4"/>
        <v>0</v>
      </c>
      <c r="Q162" s="348"/>
      <c r="R162" s="348"/>
      <c r="S162" s="348"/>
      <c r="T162" s="349"/>
      <c r="U162" s="347"/>
      <c r="V162" s="348"/>
      <c r="W162" s="348"/>
      <c r="X162" s="348"/>
      <c r="Y162" s="349"/>
      <c r="Z162" s="347"/>
      <c r="AA162" s="348"/>
      <c r="AB162" s="348"/>
      <c r="AC162" s="349"/>
      <c r="AD162" s="347"/>
      <c r="AE162" s="348"/>
      <c r="AF162" s="348"/>
      <c r="AG162" s="349"/>
      <c r="AH162" s="347"/>
      <c r="AI162" s="348"/>
      <c r="AJ162" s="348"/>
      <c r="AK162" s="349"/>
      <c r="AL162" s="347"/>
      <c r="AM162" s="348"/>
      <c r="AN162" s="348"/>
      <c r="AO162" s="349"/>
      <c r="AP162" s="347"/>
      <c r="AQ162" s="348"/>
      <c r="AR162" s="348"/>
      <c r="AS162" s="349"/>
      <c r="AT162" s="8"/>
      <c r="AU162" s="8"/>
    </row>
    <row r="163" spans="1:47" ht="25.5" hidden="1" customHeight="1" x14ac:dyDescent="0.2">
      <c r="A163" s="344" t="s">
        <v>100</v>
      </c>
      <c r="B163" s="345"/>
      <c r="C163" s="345"/>
      <c r="D163" s="345"/>
      <c r="E163" s="345"/>
      <c r="F163" s="345"/>
      <c r="G163" s="345"/>
      <c r="H163" s="345"/>
      <c r="I163" s="346"/>
      <c r="J163" s="353">
        <v>220</v>
      </c>
      <c r="K163" s="354"/>
      <c r="L163" s="355"/>
      <c r="M163" s="353">
        <v>300</v>
      </c>
      <c r="N163" s="354"/>
      <c r="O163" s="355"/>
      <c r="P163" s="347">
        <f t="shared" si="4"/>
        <v>0</v>
      </c>
      <c r="Q163" s="348"/>
      <c r="R163" s="348"/>
      <c r="S163" s="348"/>
      <c r="T163" s="349"/>
      <c r="U163" s="347">
        <f>SUM(U164:Y167)</f>
        <v>0</v>
      </c>
      <c r="V163" s="348"/>
      <c r="W163" s="348"/>
      <c r="X163" s="348"/>
      <c r="Y163" s="349"/>
      <c r="Z163" s="347">
        <f>SUM(Z164:AC167)</f>
        <v>0</v>
      </c>
      <c r="AA163" s="348"/>
      <c r="AB163" s="348"/>
      <c r="AC163" s="349"/>
      <c r="AD163" s="347">
        <f>SUM(AD164:AG167)</f>
        <v>0</v>
      </c>
      <c r="AE163" s="348"/>
      <c r="AF163" s="348"/>
      <c r="AG163" s="349"/>
      <c r="AH163" s="350">
        <f>SUM(AH164:AK167)</f>
        <v>0</v>
      </c>
      <c r="AI163" s="351"/>
      <c r="AJ163" s="351"/>
      <c r="AK163" s="352"/>
      <c r="AL163" s="350">
        <f>SUM(AL164:AO167)</f>
        <v>0</v>
      </c>
      <c r="AM163" s="351"/>
      <c r="AN163" s="351"/>
      <c r="AO163" s="352"/>
      <c r="AP163" s="350">
        <f>SUM(AP164:AS167)</f>
        <v>0</v>
      </c>
      <c r="AQ163" s="351"/>
      <c r="AR163" s="351"/>
      <c r="AS163" s="352"/>
      <c r="AT163" s="8"/>
      <c r="AU163" s="8"/>
    </row>
    <row r="164" spans="1:47" hidden="1" x14ac:dyDescent="0.2">
      <c r="A164" s="333" t="s">
        <v>101</v>
      </c>
      <c r="B164" s="334"/>
      <c r="C164" s="334"/>
      <c r="D164" s="334"/>
      <c r="E164" s="334"/>
      <c r="F164" s="334"/>
      <c r="G164" s="334"/>
      <c r="H164" s="334"/>
      <c r="I164" s="335"/>
      <c r="J164" s="368"/>
      <c r="K164" s="369"/>
      <c r="L164" s="370"/>
      <c r="M164" s="356">
        <v>321</v>
      </c>
      <c r="N164" s="357"/>
      <c r="O164" s="358"/>
      <c r="P164" s="362">
        <f t="shared" si="4"/>
        <v>0</v>
      </c>
      <c r="Q164" s="363"/>
      <c r="R164" s="363"/>
      <c r="S164" s="363"/>
      <c r="T164" s="364"/>
      <c r="U164" s="283"/>
      <c r="V164" s="284"/>
      <c r="W164" s="284"/>
      <c r="X164" s="284"/>
      <c r="Y164" s="374"/>
      <c r="Z164" s="362"/>
      <c r="AA164" s="363"/>
      <c r="AB164" s="363"/>
      <c r="AC164" s="364"/>
      <c r="AD164" s="362"/>
      <c r="AE164" s="363"/>
      <c r="AF164" s="363"/>
      <c r="AG164" s="364"/>
      <c r="AH164" s="362"/>
      <c r="AI164" s="363"/>
      <c r="AJ164" s="363"/>
      <c r="AK164" s="364"/>
      <c r="AL164" s="368"/>
      <c r="AM164" s="369"/>
      <c r="AN164" s="369"/>
      <c r="AO164" s="370"/>
      <c r="AP164" s="368"/>
      <c r="AQ164" s="369"/>
      <c r="AR164" s="369"/>
      <c r="AS164" s="370"/>
      <c r="AT164" s="8"/>
      <c r="AU164" s="8"/>
    </row>
    <row r="165" spans="1:47" ht="38.25" hidden="1" customHeight="1" x14ac:dyDescent="0.2">
      <c r="A165" s="330" t="s">
        <v>102</v>
      </c>
      <c r="B165" s="331"/>
      <c r="C165" s="331"/>
      <c r="D165" s="331"/>
      <c r="E165" s="331"/>
      <c r="F165" s="331"/>
      <c r="G165" s="331"/>
      <c r="H165" s="331"/>
      <c r="I165" s="332"/>
      <c r="J165" s="371"/>
      <c r="K165" s="372"/>
      <c r="L165" s="373"/>
      <c r="M165" s="359"/>
      <c r="N165" s="360"/>
      <c r="O165" s="361"/>
      <c r="P165" s="365">
        <f t="shared" si="4"/>
        <v>0</v>
      </c>
      <c r="Q165" s="366"/>
      <c r="R165" s="366"/>
      <c r="S165" s="366"/>
      <c r="T165" s="367"/>
      <c r="U165" s="285"/>
      <c r="V165" s="286"/>
      <c r="W165" s="286"/>
      <c r="X165" s="286"/>
      <c r="Y165" s="375"/>
      <c r="Z165" s="365"/>
      <c r="AA165" s="366"/>
      <c r="AB165" s="366"/>
      <c r="AC165" s="367"/>
      <c r="AD165" s="365"/>
      <c r="AE165" s="366"/>
      <c r="AF165" s="366"/>
      <c r="AG165" s="367"/>
      <c r="AH165" s="365"/>
      <c r="AI165" s="366"/>
      <c r="AJ165" s="366"/>
      <c r="AK165" s="367"/>
      <c r="AL165" s="371"/>
      <c r="AM165" s="372"/>
      <c r="AN165" s="372"/>
      <c r="AO165" s="373"/>
      <c r="AP165" s="371"/>
      <c r="AQ165" s="372"/>
      <c r="AR165" s="372"/>
      <c r="AS165" s="373"/>
      <c r="AT165" s="8"/>
      <c r="AU165" s="8"/>
    </row>
    <row r="166" spans="1:47" hidden="1" x14ac:dyDescent="0.2">
      <c r="A166" s="344" t="s">
        <v>103</v>
      </c>
      <c r="B166" s="345"/>
      <c r="C166" s="345"/>
      <c r="D166" s="345"/>
      <c r="E166" s="345"/>
      <c r="F166" s="345"/>
      <c r="G166" s="345"/>
      <c r="H166" s="345"/>
      <c r="I166" s="346"/>
      <c r="J166" s="350"/>
      <c r="K166" s="351"/>
      <c r="L166" s="352"/>
      <c r="M166" s="353">
        <v>340</v>
      </c>
      <c r="N166" s="354"/>
      <c r="O166" s="355"/>
      <c r="P166" s="347">
        <f t="shared" si="4"/>
        <v>0</v>
      </c>
      <c r="Q166" s="348"/>
      <c r="R166" s="348"/>
      <c r="S166" s="348"/>
      <c r="T166" s="349"/>
      <c r="U166" s="296"/>
      <c r="V166" s="297"/>
      <c r="W166" s="297"/>
      <c r="X166" s="297"/>
      <c r="Y166" s="298"/>
      <c r="Z166" s="347"/>
      <c r="AA166" s="348"/>
      <c r="AB166" s="348"/>
      <c r="AC166" s="349"/>
      <c r="AD166" s="347"/>
      <c r="AE166" s="348"/>
      <c r="AF166" s="348"/>
      <c r="AG166" s="349"/>
      <c r="AH166" s="347"/>
      <c r="AI166" s="348"/>
      <c r="AJ166" s="348"/>
      <c r="AK166" s="349"/>
      <c r="AL166" s="350"/>
      <c r="AM166" s="351"/>
      <c r="AN166" s="351"/>
      <c r="AO166" s="352"/>
      <c r="AP166" s="350"/>
      <c r="AQ166" s="351"/>
      <c r="AR166" s="351"/>
      <c r="AS166" s="352"/>
      <c r="AT166" s="8"/>
      <c r="AU166" s="8"/>
    </row>
    <row r="167" spans="1:47" hidden="1" x14ac:dyDescent="0.2">
      <c r="A167" s="344" t="s">
        <v>104</v>
      </c>
      <c r="B167" s="345"/>
      <c r="C167" s="345"/>
      <c r="D167" s="345"/>
      <c r="E167" s="345"/>
      <c r="F167" s="345"/>
      <c r="G167" s="345"/>
      <c r="H167" s="345"/>
      <c r="I167" s="346"/>
      <c r="J167" s="350"/>
      <c r="K167" s="351"/>
      <c r="L167" s="352"/>
      <c r="M167" s="353">
        <v>350</v>
      </c>
      <c r="N167" s="354"/>
      <c r="O167" s="355"/>
      <c r="P167" s="347">
        <f t="shared" si="4"/>
        <v>0</v>
      </c>
      <c r="Q167" s="348"/>
      <c r="R167" s="348"/>
      <c r="S167" s="348"/>
      <c r="T167" s="349"/>
      <c r="U167" s="296"/>
      <c r="V167" s="297"/>
      <c r="W167" s="297"/>
      <c r="X167" s="297"/>
      <c r="Y167" s="298"/>
      <c r="Z167" s="347"/>
      <c r="AA167" s="348"/>
      <c r="AB167" s="348"/>
      <c r="AC167" s="349"/>
      <c r="AD167" s="347"/>
      <c r="AE167" s="348"/>
      <c r="AF167" s="348"/>
      <c r="AG167" s="349"/>
      <c r="AH167" s="347"/>
      <c r="AI167" s="348"/>
      <c r="AJ167" s="348"/>
      <c r="AK167" s="349"/>
      <c r="AL167" s="350"/>
      <c r="AM167" s="351"/>
      <c r="AN167" s="351"/>
      <c r="AO167" s="352"/>
      <c r="AP167" s="350"/>
      <c r="AQ167" s="351"/>
      <c r="AR167" s="351"/>
      <c r="AS167" s="352"/>
      <c r="AT167" s="8"/>
      <c r="AU167" s="8"/>
    </row>
    <row r="168" spans="1:47" hidden="1" x14ac:dyDescent="0.2">
      <c r="A168" s="344" t="s">
        <v>105</v>
      </c>
      <c r="B168" s="345"/>
      <c r="C168" s="345"/>
      <c r="D168" s="345"/>
      <c r="E168" s="345"/>
      <c r="F168" s="345"/>
      <c r="G168" s="345"/>
      <c r="H168" s="345"/>
      <c r="I168" s="346"/>
      <c r="J168" s="350"/>
      <c r="K168" s="351"/>
      <c r="L168" s="352"/>
      <c r="M168" s="353">
        <v>830</v>
      </c>
      <c r="N168" s="354"/>
      <c r="O168" s="355"/>
      <c r="P168" s="347">
        <f t="shared" si="4"/>
        <v>0</v>
      </c>
      <c r="Q168" s="348"/>
      <c r="R168" s="348"/>
      <c r="S168" s="348"/>
      <c r="T168" s="349"/>
      <c r="U168" s="347">
        <f>U169</f>
        <v>0</v>
      </c>
      <c r="V168" s="348"/>
      <c r="W168" s="348"/>
      <c r="X168" s="348"/>
      <c r="Y168" s="349"/>
      <c r="Z168" s="347">
        <f>Z169</f>
        <v>0</v>
      </c>
      <c r="AA168" s="348"/>
      <c r="AB168" s="348"/>
      <c r="AC168" s="349"/>
      <c r="AD168" s="347">
        <f>AD169</f>
        <v>0</v>
      </c>
      <c r="AE168" s="348"/>
      <c r="AF168" s="348"/>
      <c r="AG168" s="349"/>
      <c r="AH168" s="347">
        <f>AH169</f>
        <v>0</v>
      </c>
      <c r="AI168" s="348"/>
      <c r="AJ168" s="348"/>
      <c r="AK168" s="349"/>
      <c r="AL168" s="347">
        <f>AL169</f>
        <v>0</v>
      </c>
      <c r="AM168" s="348"/>
      <c r="AN168" s="348"/>
      <c r="AO168" s="349"/>
      <c r="AP168" s="347">
        <f>AP169</f>
        <v>0</v>
      </c>
      <c r="AQ168" s="348"/>
      <c r="AR168" s="348"/>
      <c r="AS168" s="349"/>
      <c r="AT168" s="8"/>
      <c r="AU168" s="8"/>
    </row>
    <row r="169" spans="1:47" hidden="1" x14ac:dyDescent="0.2">
      <c r="A169" s="333" t="s">
        <v>106</v>
      </c>
      <c r="B169" s="334"/>
      <c r="C169" s="334"/>
      <c r="D169" s="334"/>
      <c r="E169" s="334"/>
      <c r="F169" s="334"/>
      <c r="G169" s="334"/>
      <c r="H169" s="334"/>
      <c r="I169" s="335"/>
      <c r="J169" s="368"/>
      <c r="K169" s="369"/>
      <c r="L169" s="370"/>
      <c r="M169" s="356">
        <v>831</v>
      </c>
      <c r="N169" s="357"/>
      <c r="O169" s="358"/>
      <c r="P169" s="362">
        <f t="shared" si="4"/>
        <v>0</v>
      </c>
      <c r="Q169" s="363"/>
      <c r="R169" s="363"/>
      <c r="S169" s="363"/>
      <c r="T169" s="364"/>
      <c r="U169" s="283"/>
      <c r="V169" s="284"/>
      <c r="W169" s="284"/>
      <c r="X169" s="284"/>
      <c r="Y169" s="374"/>
      <c r="Z169" s="362"/>
      <c r="AA169" s="363"/>
      <c r="AB169" s="363"/>
      <c r="AC169" s="364"/>
      <c r="AD169" s="362"/>
      <c r="AE169" s="363"/>
      <c r="AF169" s="363"/>
      <c r="AG169" s="364"/>
      <c r="AH169" s="362"/>
      <c r="AI169" s="363"/>
      <c r="AJ169" s="363"/>
      <c r="AK169" s="364"/>
      <c r="AL169" s="368"/>
      <c r="AM169" s="369"/>
      <c r="AN169" s="369"/>
      <c r="AO169" s="370"/>
      <c r="AP169" s="368"/>
      <c r="AQ169" s="369"/>
      <c r="AR169" s="369"/>
      <c r="AS169" s="370"/>
      <c r="AT169" s="8"/>
      <c r="AU169" s="8"/>
    </row>
    <row r="170" spans="1:47" ht="114" hidden="1" customHeight="1" x14ac:dyDescent="0.2">
      <c r="A170" s="330" t="s">
        <v>107</v>
      </c>
      <c r="B170" s="331"/>
      <c r="C170" s="331"/>
      <c r="D170" s="331"/>
      <c r="E170" s="331"/>
      <c r="F170" s="331"/>
      <c r="G170" s="331"/>
      <c r="H170" s="331"/>
      <c r="I170" s="332"/>
      <c r="J170" s="371"/>
      <c r="K170" s="372"/>
      <c r="L170" s="373"/>
      <c r="M170" s="359"/>
      <c r="N170" s="360"/>
      <c r="O170" s="361"/>
      <c r="P170" s="365">
        <f t="shared" si="4"/>
        <v>0</v>
      </c>
      <c r="Q170" s="366"/>
      <c r="R170" s="366"/>
      <c r="S170" s="366"/>
      <c r="T170" s="367"/>
      <c r="U170" s="285"/>
      <c r="V170" s="286"/>
      <c r="W170" s="286"/>
      <c r="X170" s="286"/>
      <c r="Y170" s="375"/>
      <c r="Z170" s="365"/>
      <c r="AA170" s="366"/>
      <c r="AB170" s="366"/>
      <c r="AC170" s="367"/>
      <c r="AD170" s="365"/>
      <c r="AE170" s="366"/>
      <c r="AF170" s="366"/>
      <c r="AG170" s="367"/>
      <c r="AH170" s="365"/>
      <c r="AI170" s="366"/>
      <c r="AJ170" s="366"/>
      <c r="AK170" s="367"/>
      <c r="AL170" s="371"/>
      <c r="AM170" s="372"/>
      <c r="AN170" s="372"/>
      <c r="AO170" s="373"/>
      <c r="AP170" s="371"/>
      <c r="AQ170" s="372"/>
      <c r="AR170" s="372"/>
      <c r="AS170" s="373"/>
      <c r="AT170" s="8"/>
      <c r="AU170" s="8"/>
    </row>
    <row r="171" spans="1:47" ht="27" hidden="1" customHeight="1" x14ac:dyDescent="0.2">
      <c r="A171" s="344" t="s">
        <v>108</v>
      </c>
      <c r="B171" s="345"/>
      <c r="C171" s="345"/>
      <c r="D171" s="345"/>
      <c r="E171" s="345"/>
      <c r="F171" s="345"/>
      <c r="G171" s="345"/>
      <c r="H171" s="345"/>
      <c r="I171" s="346"/>
      <c r="J171" s="353">
        <v>230</v>
      </c>
      <c r="K171" s="354"/>
      <c r="L171" s="355"/>
      <c r="M171" s="353">
        <v>850</v>
      </c>
      <c r="N171" s="354"/>
      <c r="O171" s="355"/>
      <c r="P171" s="347">
        <f t="shared" si="4"/>
        <v>0</v>
      </c>
      <c r="Q171" s="348"/>
      <c r="R171" s="348"/>
      <c r="S171" s="348"/>
      <c r="T171" s="349"/>
      <c r="U171" s="347">
        <f>SUM(U172:Y175)</f>
        <v>0</v>
      </c>
      <c r="V171" s="348"/>
      <c r="W171" s="348"/>
      <c r="X171" s="348"/>
      <c r="Y171" s="349"/>
      <c r="Z171" s="347">
        <f>SUM(Z172:AC175)</f>
        <v>0</v>
      </c>
      <c r="AA171" s="348"/>
      <c r="AB171" s="348"/>
      <c r="AC171" s="349"/>
      <c r="AD171" s="347">
        <f>SUM(AD172:AG175)</f>
        <v>0</v>
      </c>
      <c r="AE171" s="348"/>
      <c r="AF171" s="348"/>
      <c r="AG171" s="349"/>
      <c r="AH171" s="350">
        <f>SUM(AH172:AK175)</f>
        <v>0</v>
      </c>
      <c r="AI171" s="351"/>
      <c r="AJ171" s="351"/>
      <c r="AK171" s="352"/>
      <c r="AL171" s="350">
        <f>SUM(AL172:AO175)</f>
        <v>0</v>
      </c>
      <c r="AM171" s="351"/>
      <c r="AN171" s="351"/>
      <c r="AO171" s="352"/>
      <c r="AP171" s="350">
        <f>SUM(AP172:AS175)</f>
        <v>0</v>
      </c>
      <c r="AQ171" s="351"/>
      <c r="AR171" s="351"/>
      <c r="AS171" s="352"/>
      <c r="AT171" s="8"/>
      <c r="AU171" s="8"/>
    </row>
    <row r="172" spans="1:47" hidden="1" x14ac:dyDescent="0.2">
      <c r="A172" s="333" t="s">
        <v>106</v>
      </c>
      <c r="B172" s="334"/>
      <c r="C172" s="334"/>
      <c r="D172" s="334"/>
      <c r="E172" s="334"/>
      <c r="F172" s="334"/>
      <c r="G172" s="334"/>
      <c r="H172" s="334"/>
      <c r="I172" s="335"/>
      <c r="J172" s="368"/>
      <c r="K172" s="369"/>
      <c r="L172" s="370"/>
      <c r="M172" s="356">
        <v>851</v>
      </c>
      <c r="N172" s="357"/>
      <c r="O172" s="358"/>
      <c r="P172" s="362">
        <f t="shared" si="4"/>
        <v>0</v>
      </c>
      <c r="Q172" s="363"/>
      <c r="R172" s="363"/>
      <c r="S172" s="363"/>
      <c r="T172" s="364"/>
      <c r="U172" s="283"/>
      <c r="V172" s="284"/>
      <c r="W172" s="284"/>
      <c r="X172" s="284"/>
      <c r="Y172" s="374"/>
      <c r="Z172" s="362"/>
      <c r="AA172" s="363"/>
      <c r="AB172" s="363"/>
      <c r="AC172" s="364"/>
      <c r="AD172" s="362"/>
      <c r="AE172" s="363"/>
      <c r="AF172" s="363"/>
      <c r="AG172" s="364"/>
      <c r="AH172" s="362"/>
      <c r="AI172" s="363"/>
      <c r="AJ172" s="363"/>
      <c r="AK172" s="364"/>
      <c r="AL172" s="368"/>
      <c r="AM172" s="369"/>
      <c r="AN172" s="369"/>
      <c r="AO172" s="370"/>
      <c r="AP172" s="368"/>
      <c r="AQ172" s="369"/>
      <c r="AR172" s="369"/>
      <c r="AS172" s="370"/>
      <c r="AT172" s="8"/>
      <c r="AU172" s="8"/>
    </row>
    <row r="173" spans="1:47" ht="25.5" hidden="1" customHeight="1" x14ac:dyDescent="0.2">
      <c r="A173" s="330" t="s">
        <v>109</v>
      </c>
      <c r="B173" s="331"/>
      <c r="C173" s="331"/>
      <c r="D173" s="331"/>
      <c r="E173" s="331"/>
      <c r="F173" s="331"/>
      <c r="G173" s="331"/>
      <c r="H173" s="331"/>
      <c r="I173" s="332"/>
      <c r="J173" s="371"/>
      <c r="K173" s="372"/>
      <c r="L173" s="373"/>
      <c r="M173" s="359"/>
      <c r="N173" s="360"/>
      <c r="O173" s="361"/>
      <c r="P173" s="365">
        <f t="shared" si="4"/>
        <v>0</v>
      </c>
      <c r="Q173" s="366"/>
      <c r="R173" s="366"/>
      <c r="S173" s="366"/>
      <c r="T173" s="367"/>
      <c r="U173" s="285"/>
      <c r="V173" s="286"/>
      <c r="W173" s="286"/>
      <c r="X173" s="286"/>
      <c r="Y173" s="375"/>
      <c r="Z173" s="365"/>
      <c r="AA173" s="366"/>
      <c r="AB173" s="366"/>
      <c r="AC173" s="367"/>
      <c r="AD173" s="365"/>
      <c r="AE173" s="366"/>
      <c r="AF173" s="366"/>
      <c r="AG173" s="367"/>
      <c r="AH173" s="365"/>
      <c r="AI173" s="366"/>
      <c r="AJ173" s="366"/>
      <c r="AK173" s="367"/>
      <c r="AL173" s="371"/>
      <c r="AM173" s="372"/>
      <c r="AN173" s="372"/>
      <c r="AO173" s="373"/>
      <c r="AP173" s="371"/>
      <c r="AQ173" s="372"/>
      <c r="AR173" s="372"/>
      <c r="AS173" s="373"/>
      <c r="AT173" s="8"/>
      <c r="AU173" s="8"/>
    </row>
    <row r="174" spans="1:47" hidden="1" x14ac:dyDescent="0.2">
      <c r="A174" s="344" t="s">
        <v>110</v>
      </c>
      <c r="B174" s="345"/>
      <c r="C174" s="345"/>
      <c r="D174" s="345"/>
      <c r="E174" s="345"/>
      <c r="F174" s="345"/>
      <c r="G174" s="345"/>
      <c r="H174" s="345"/>
      <c r="I174" s="346"/>
      <c r="J174" s="350"/>
      <c r="K174" s="351"/>
      <c r="L174" s="352"/>
      <c r="M174" s="353">
        <v>852</v>
      </c>
      <c r="N174" s="354"/>
      <c r="O174" s="355"/>
      <c r="P174" s="347">
        <f t="shared" si="4"/>
        <v>0</v>
      </c>
      <c r="Q174" s="348"/>
      <c r="R174" s="348"/>
      <c r="S174" s="348"/>
      <c r="T174" s="349"/>
      <c r="U174" s="296"/>
      <c r="V174" s="297"/>
      <c r="W174" s="297"/>
      <c r="X174" s="297"/>
      <c r="Y174" s="298"/>
      <c r="Z174" s="347"/>
      <c r="AA174" s="348"/>
      <c r="AB174" s="348"/>
      <c r="AC174" s="349"/>
      <c r="AD174" s="347"/>
      <c r="AE174" s="348"/>
      <c r="AF174" s="348"/>
      <c r="AG174" s="349"/>
      <c r="AH174" s="347"/>
      <c r="AI174" s="348"/>
      <c r="AJ174" s="348"/>
      <c r="AK174" s="349"/>
      <c r="AL174" s="350"/>
      <c r="AM174" s="351"/>
      <c r="AN174" s="351"/>
      <c r="AO174" s="352"/>
      <c r="AP174" s="350"/>
      <c r="AQ174" s="351"/>
      <c r="AR174" s="351"/>
      <c r="AS174" s="352"/>
      <c r="AT174" s="8"/>
      <c r="AU174" s="8"/>
    </row>
    <row r="175" spans="1:47" ht="12.75" hidden="1" customHeight="1" x14ac:dyDescent="0.2">
      <c r="A175" s="344" t="s">
        <v>111</v>
      </c>
      <c r="B175" s="345"/>
      <c r="C175" s="345"/>
      <c r="D175" s="345"/>
      <c r="E175" s="345"/>
      <c r="F175" s="345"/>
      <c r="G175" s="345"/>
      <c r="H175" s="345"/>
      <c r="I175" s="346"/>
      <c r="J175" s="350"/>
      <c r="K175" s="351"/>
      <c r="L175" s="352"/>
      <c r="M175" s="353">
        <v>853</v>
      </c>
      <c r="N175" s="354"/>
      <c r="O175" s="355"/>
      <c r="P175" s="347">
        <f t="shared" si="4"/>
        <v>0</v>
      </c>
      <c r="Q175" s="348"/>
      <c r="R175" s="348"/>
      <c r="S175" s="348"/>
      <c r="T175" s="349"/>
      <c r="U175" s="296"/>
      <c r="V175" s="297"/>
      <c r="W175" s="297"/>
      <c r="X175" s="297"/>
      <c r="Y175" s="298"/>
      <c r="Z175" s="347"/>
      <c r="AA175" s="348"/>
      <c r="AB175" s="348"/>
      <c r="AC175" s="349"/>
      <c r="AD175" s="347"/>
      <c r="AE175" s="348"/>
      <c r="AF175" s="348"/>
      <c r="AG175" s="349"/>
      <c r="AH175" s="347"/>
      <c r="AI175" s="348"/>
      <c r="AJ175" s="348"/>
      <c r="AK175" s="349"/>
      <c r="AL175" s="350"/>
      <c r="AM175" s="351"/>
      <c r="AN175" s="351"/>
      <c r="AO175" s="352"/>
      <c r="AP175" s="350"/>
      <c r="AQ175" s="351"/>
      <c r="AR175" s="351"/>
      <c r="AS175" s="352"/>
      <c r="AT175" s="8"/>
      <c r="AU175" s="8"/>
    </row>
    <row r="176" spans="1:47" ht="25.5" hidden="1" customHeight="1" x14ac:dyDescent="0.2">
      <c r="A176" s="344" t="s">
        <v>112</v>
      </c>
      <c r="B176" s="345"/>
      <c r="C176" s="345"/>
      <c r="D176" s="345"/>
      <c r="E176" s="345"/>
      <c r="F176" s="345"/>
      <c r="G176" s="345"/>
      <c r="H176" s="345"/>
      <c r="I176" s="346"/>
      <c r="J176" s="353">
        <v>260</v>
      </c>
      <c r="K176" s="354"/>
      <c r="L176" s="355"/>
      <c r="M176" s="350" t="s">
        <v>43</v>
      </c>
      <c r="N176" s="351"/>
      <c r="O176" s="352"/>
      <c r="P176" s="347">
        <f t="shared" si="4"/>
        <v>0</v>
      </c>
      <c r="Q176" s="348"/>
      <c r="R176" s="348"/>
      <c r="S176" s="348"/>
      <c r="T176" s="349"/>
      <c r="U176" s="347">
        <f>U177</f>
        <v>0</v>
      </c>
      <c r="V176" s="348"/>
      <c r="W176" s="348"/>
      <c r="X176" s="348"/>
      <c r="Y176" s="349"/>
      <c r="Z176" s="347">
        <f>Z177</f>
        <v>0</v>
      </c>
      <c r="AA176" s="348"/>
      <c r="AB176" s="348"/>
      <c r="AC176" s="349"/>
      <c r="AD176" s="347">
        <f>AD177</f>
        <v>0</v>
      </c>
      <c r="AE176" s="348"/>
      <c r="AF176" s="348"/>
      <c r="AG176" s="349"/>
      <c r="AH176" s="350">
        <f>AH177</f>
        <v>0</v>
      </c>
      <c r="AI176" s="351"/>
      <c r="AJ176" s="351"/>
      <c r="AK176" s="352"/>
      <c r="AL176" s="350">
        <f>AL177</f>
        <v>0</v>
      </c>
      <c r="AM176" s="351"/>
      <c r="AN176" s="351"/>
      <c r="AO176" s="352"/>
      <c r="AP176" s="350">
        <f>AP177</f>
        <v>0</v>
      </c>
      <c r="AQ176" s="351"/>
      <c r="AR176" s="351"/>
      <c r="AS176" s="352"/>
      <c r="AT176" s="8"/>
      <c r="AU176" s="8"/>
    </row>
    <row r="177" spans="1:47" hidden="1" x14ac:dyDescent="0.2">
      <c r="A177" s="333" t="s">
        <v>106</v>
      </c>
      <c r="B177" s="334"/>
      <c r="C177" s="334"/>
      <c r="D177" s="334"/>
      <c r="E177" s="334"/>
      <c r="F177" s="334"/>
      <c r="G177" s="334"/>
      <c r="H177" s="334"/>
      <c r="I177" s="335"/>
      <c r="J177" s="368"/>
      <c r="K177" s="369"/>
      <c r="L177" s="370"/>
      <c r="M177" s="356">
        <v>244</v>
      </c>
      <c r="N177" s="357"/>
      <c r="O177" s="358"/>
      <c r="P177" s="362">
        <f t="shared" si="4"/>
        <v>0</v>
      </c>
      <c r="Q177" s="363"/>
      <c r="R177" s="363"/>
      <c r="S177" s="363"/>
      <c r="T177" s="364"/>
      <c r="U177" s="283"/>
      <c r="V177" s="284"/>
      <c r="W177" s="284"/>
      <c r="X177" s="284"/>
      <c r="Y177" s="374"/>
      <c r="Z177" s="362"/>
      <c r="AA177" s="363"/>
      <c r="AB177" s="363"/>
      <c r="AC177" s="364"/>
      <c r="AD177" s="362"/>
      <c r="AE177" s="363"/>
      <c r="AF177" s="363"/>
      <c r="AG177" s="364"/>
      <c r="AH177" s="362"/>
      <c r="AI177" s="363"/>
      <c r="AJ177" s="363"/>
      <c r="AK177" s="364"/>
      <c r="AL177" s="368"/>
      <c r="AM177" s="369"/>
      <c r="AN177" s="369"/>
      <c r="AO177" s="370"/>
      <c r="AP177" s="368"/>
      <c r="AQ177" s="369"/>
      <c r="AR177" s="369"/>
      <c r="AS177" s="370"/>
      <c r="AT177" s="8"/>
      <c r="AU177" s="8"/>
    </row>
    <row r="178" spans="1:47" ht="38.25" hidden="1" customHeight="1" x14ac:dyDescent="0.2">
      <c r="A178" s="330" t="s">
        <v>113</v>
      </c>
      <c r="B178" s="331"/>
      <c r="C178" s="331"/>
      <c r="D178" s="331"/>
      <c r="E178" s="331"/>
      <c r="F178" s="331"/>
      <c r="G178" s="331"/>
      <c r="H178" s="331"/>
      <c r="I178" s="332"/>
      <c r="J178" s="371"/>
      <c r="K178" s="372"/>
      <c r="L178" s="373"/>
      <c r="M178" s="359"/>
      <c r="N178" s="360"/>
      <c r="O178" s="361"/>
      <c r="P178" s="365">
        <f t="shared" si="4"/>
        <v>0</v>
      </c>
      <c r="Q178" s="366"/>
      <c r="R178" s="366"/>
      <c r="S178" s="366"/>
      <c r="T178" s="367"/>
      <c r="U178" s="285"/>
      <c r="V178" s="286"/>
      <c r="W178" s="286"/>
      <c r="X178" s="286"/>
      <c r="Y178" s="375"/>
      <c r="Z178" s="365"/>
      <c r="AA178" s="366"/>
      <c r="AB178" s="366"/>
      <c r="AC178" s="367"/>
      <c r="AD178" s="365"/>
      <c r="AE178" s="366"/>
      <c r="AF178" s="366"/>
      <c r="AG178" s="367"/>
      <c r="AH178" s="365"/>
      <c r="AI178" s="366"/>
      <c r="AJ178" s="366"/>
      <c r="AK178" s="367"/>
      <c r="AL178" s="371"/>
      <c r="AM178" s="372"/>
      <c r="AN178" s="372"/>
      <c r="AO178" s="373"/>
      <c r="AP178" s="371"/>
      <c r="AQ178" s="372"/>
      <c r="AR178" s="372"/>
      <c r="AS178" s="373"/>
      <c r="AT178" s="8"/>
      <c r="AU178" s="8"/>
    </row>
    <row r="179" spans="1:47" s="10" customFormat="1" hidden="1" x14ac:dyDescent="0.2">
      <c r="A179" s="340" t="s">
        <v>45</v>
      </c>
      <c r="B179" s="341"/>
      <c r="C179" s="341"/>
      <c r="D179" s="341"/>
      <c r="E179" s="341"/>
      <c r="F179" s="341"/>
      <c r="G179" s="341"/>
      <c r="H179" s="341"/>
      <c r="I179" s="342"/>
      <c r="J179" s="353">
        <v>500</v>
      </c>
      <c r="K179" s="354"/>
      <c r="L179" s="355"/>
      <c r="M179" s="350" t="s">
        <v>43</v>
      </c>
      <c r="N179" s="351"/>
      <c r="O179" s="352"/>
      <c r="P179" s="347">
        <f t="shared" si="4"/>
        <v>0</v>
      </c>
      <c r="Q179" s="348"/>
      <c r="R179" s="348"/>
      <c r="S179" s="348"/>
      <c r="T179" s="349"/>
      <c r="U179" s="391">
        <f>U131</f>
        <v>0</v>
      </c>
      <c r="V179" s="297"/>
      <c r="W179" s="297"/>
      <c r="X179" s="297"/>
      <c r="Y179" s="298"/>
      <c r="Z179" s="347">
        <f>Z131</f>
        <v>0</v>
      </c>
      <c r="AA179" s="348"/>
      <c r="AB179" s="348"/>
      <c r="AC179" s="349"/>
      <c r="AD179" s="347">
        <f>AD131</f>
        <v>0</v>
      </c>
      <c r="AE179" s="348"/>
      <c r="AF179" s="348"/>
      <c r="AG179" s="349"/>
      <c r="AH179" s="347">
        <f>AH131</f>
        <v>0</v>
      </c>
      <c r="AI179" s="348"/>
      <c r="AJ179" s="348"/>
      <c r="AK179" s="349"/>
      <c r="AL179" s="350">
        <f>AL131</f>
        <v>0</v>
      </c>
      <c r="AM179" s="351"/>
      <c r="AN179" s="351"/>
      <c r="AO179" s="352"/>
      <c r="AP179" s="350">
        <f>AP131</f>
        <v>0</v>
      </c>
      <c r="AQ179" s="351"/>
      <c r="AR179" s="351"/>
      <c r="AS179" s="352"/>
      <c r="AT179" s="9"/>
      <c r="AU179" s="9"/>
    </row>
    <row r="180" spans="1:47" hidden="1" x14ac:dyDescent="0.2">
      <c r="A180" s="340" t="s">
        <v>46</v>
      </c>
      <c r="B180" s="341"/>
      <c r="C180" s="341"/>
      <c r="D180" s="341"/>
      <c r="E180" s="341"/>
      <c r="F180" s="341"/>
      <c r="G180" s="341"/>
      <c r="H180" s="341"/>
      <c r="I180" s="342"/>
      <c r="J180" s="353">
        <v>600</v>
      </c>
      <c r="K180" s="354"/>
      <c r="L180" s="355"/>
      <c r="M180" s="350" t="s">
        <v>43</v>
      </c>
      <c r="N180" s="351"/>
      <c r="O180" s="352"/>
      <c r="P180" s="347">
        <f>SUM(U180:AS180)</f>
        <v>0</v>
      </c>
      <c r="Q180" s="348"/>
      <c r="R180" s="348"/>
      <c r="S180" s="348"/>
      <c r="T180" s="349"/>
      <c r="U180" s="347">
        <f>U179+U138-U153</f>
        <v>0</v>
      </c>
      <c r="V180" s="348"/>
      <c r="W180" s="348"/>
      <c r="X180" s="348"/>
      <c r="Y180" s="349"/>
      <c r="Z180" s="347">
        <f>Z179+Z138-Z153</f>
        <v>0</v>
      </c>
      <c r="AA180" s="348"/>
      <c r="AB180" s="348"/>
      <c r="AC180" s="349"/>
      <c r="AD180" s="347">
        <f>AD179+AD138-AD153</f>
        <v>0</v>
      </c>
      <c r="AE180" s="348"/>
      <c r="AF180" s="348"/>
      <c r="AG180" s="349"/>
      <c r="AH180" s="350">
        <f>AH179+AH138-AH153</f>
        <v>0</v>
      </c>
      <c r="AI180" s="351"/>
      <c r="AJ180" s="351"/>
      <c r="AK180" s="352"/>
      <c r="AL180" s="350">
        <f>AL179+AL138-AL153</f>
        <v>0</v>
      </c>
      <c r="AM180" s="351"/>
      <c r="AN180" s="351"/>
      <c r="AO180" s="352"/>
      <c r="AP180" s="350">
        <f>AP179+AP138-AP153</f>
        <v>0</v>
      </c>
      <c r="AQ180" s="351"/>
      <c r="AR180" s="351"/>
      <c r="AS180" s="352"/>
      <c r="AT180" s="8"/>
      <c r="AU180" s="8"/>
    </row>
    <row r="181" spans="1:47" ht="12.75" hidden="1" customHeight="1" x14ac:dyDescent="0.2">
      <c r="A181" s="326" t="s">
        <v>22</v>
      </c>
      <c r="B181" s="326"/>
      <c r="C181" s="326"/>
      <c r="D181" s="326"/>
      <c r="E181" s="326"/>
      <c r="F181" s="326"/>
      <c r="G181" s="326"/>
      <c r="H181" s="326"/>
      <c r="I181" s="326"/>
      <c r="J181" s="320" t="s">
        <v>34</v>
      </c>
      <c r="K181" s="320"/>
      <c r="L181" s="320"/>
      <c r="M181" s="320" t="s">
        <v>35</v>
      </c>
      <c r="N181" s="320"/>
      <c r="O181" s="320"/>
      <c r="P181" s="327" t="s">
        <v>73</v>
      </c>
      <c r="Q181" s="327"/>
      <c r="R181" s="327"/>
      <c r="S181" s="327"/>
      <c r="T181" s="327"/>
      <c r="U181" s="327"/>
      <c r="V181" s="327"/>
      <c r="W181" s="327"/>
      <c r="X181" s="327"/>
      <c r="Y181" s="327"/>
      <c r="Z181" s="327"/>
      <c r="AA181" s="327"/>
      <c r="AB181" s="327"/>
      <c r="AC181" s="327"/>
      <c r="AD181" s="327"/>
      <c r="AE181" s="327"/>
      <c r="AF181" s="327"/>
      <c r="AG181" s="327"/>
      <c r="AH181" s="327"/>
      <c r="AI181" s="327"/>
      <c r="AJ181" s="327"/>
      <c r="AK181" s="327"/>
      <c r="AL181" s="327"/>
      <c r="AM181" s="327"/>
      <c r="AN181" s="327"/>
      <c r="AO181" s="327"/>
      <c r="AP181" s="327"/>
      <c r="AQ181" s="327"/>
      <c r="AR181" s="327"/>
      <c r="AS181" s="327"/>
    </row>
    <row r="182" spans="1:47" ht="12.75" hidden="1" customHeight="1" x14ac:dyDescent="0.2">
      <c r="A182" s="326"/>
      <c r="B182" s="326"/>
      <c r="C182" s="326"/>
      <c r="D182" s="326"/>
      <c r="E182" s="326"/>
      <c r="F182" s="326"/>
      <c r="G182" s="326"/>
      <c r="H182" s="326"/>
      <c r="I182" s="326"/>
      <c r="J182" s="320"/>
      <c r="K182" s="320"/>
      <c r="L182" s="320"/>
      <c r="M182" s="320"/>
      <c r="N182" s="320"/>
      <c r="O182" s="320"/>
      <c r="P182" s="327" t="s">
        <v>36</v>
      </c>
      <c r="Q182" s="327"/>
      <c r="R182" s="327"/>
      <c r="S182" s="327"/>
      <c r="T182" s="327"/>
      <c r="U182" s="327" t="s">
        <v>27</v>
      </c>
      <c r="V182" s="327"/>
      <c r="W182" s="327"/>
      <c r="X182" s="327"/>
      <c r="Y182" s="327"/>
      <c r="Z182" s="327"/>
      <c r="AA182" s="327"/>
      <c r="AB182" s="327"/>
      <c r="AC182" s="327"/>
      <c r="AD182" s="327"/>
      <c r="AE182" s="327"/>
      <c r="AF182" s="327"/>
      <c r="AG182" s="327"/>
      <c r="AH182" s="327"/>
      <c r="AI182" s="327"/>
      <c r="AJ182" s="327"/>
      <c r="AK182" s="327"/>
      <c r="AL182" s="327"/>
      <c r="AM182" s="327"/>
      <c r="AN182" s="327"/>
      <c r="AO182" s="327"/>
      <c r="AP182" s="327"/>
      <c r="AQ182" s="327"/>
      <c r="AR182" s="327"/>
      <c r="AS182" s="327"/>
    </row>
    <row r="183" spans="1:47" ht="79.5" hidden="1" customHeight="1" x14ac:dyDescent="0.2">
      <c r="A183" s="326"/>
      <c r="B183" s="326"/>
      <c r="C183" s="326"/>
      <c r="D183" s="326"/>
      <c r="E183" s="326"/>
      <c r="F183" s="326"/>
      <c r="G183" s="326"/>
      <c r="H183" s="326"/>
      <c r="I183" s="326"/>
      <c r="J183" s="320"/>
      <c r="K183" s="320"/>
      <c r="L183" s="320"/>
      <c r="M183" s="320"/>
      <c r="N183" s="320"/>
      <c r="O183" s="320"/>
      <c r="P183" s="327"/>
      <c r="Q183" s="327"/>
      <c r="R183" s="327"/>
      <c r="S183" s="327"/>
      <c r="T183" s="327"/>
      <c r="U183" s="320" t="s">
        <v>115</v>
      </c>
      <c r="V183" s="320"/>
      <c r="W183" s="320"/>
      <c r="X183" s="320"/>
      <c r="Y183" s="320"/>
      <c r="Z183" s="320" t="s">
        <v>37</v>
      </c>
      <c r="AA183" s="320"/>
      <c r="AB183" s="320"/>
      <c r="AC183" s="320"/>
      <c r="AD183" s="320" t="s">
        <v>38</v>
      </c>
      <c r="AE183" s="320"/>
      <c r="AF183" s="320"/>
      <c r="AG183" s="320"/>
      <c r="AH183" s="320" t="s">
        <v>39</v>
      </c>
      <c r="AI183" s="320"/>
      <c r="AJ183" s="320"/>
      <c r="AK183" s="320"/>
      <c r="AL183" s="320" t="s">
        <v>40</v>
      </c>
      <c r="AM183" s="320"/>
      <c r="AN183" s="320"/>
      <c r="AO183" s="320"/>
      <c r="AP183" s="320"/>
      <c r="AQ183" s="320"/>
      <c r="AR183" s="320"/>
      <c r="AS183" s="320"/>
    </row>
    <row r="184" spans="1:47" ht="32.25" hidden="1" customHeight="1" x14ac:dyDescent="0.2">
      <c r="A184" s="326"/>
      <c r="B184" s="326"/>
      <c r="C184" s="326"/>
      <c r="D184" s="326"/>
      <c r="E184" s="326"/>
      <c r="F184" s="326"/>
      <c r="G184" s="326"/>
      <c r="H184" s="326"/>
      <c r="I184" s="326"/>
      <c r="J184" s="320"/>
      <c r="K184" s="320"/>
      <c r="L184" s="320"/>
      <c r="M184" s="320"/>
      <c r="N184" s="320"/>
      <c r="O184" s="320"/>
      <c r="P184" s="327"/>
      <c r="Q184" s="327"/>
      <c r="R184" s="327"/>
      <c r="S184" s="327"/>
      <c r="T184" s="327"/>
      <c r="U184" s="320"/>
      <c r="V184" s="320"/>
      <c r="W184" s="320"/>
      <c r="X184" s="320"/>
      <c r="Y184" s="320"/>
      <c r="Z184" s="320"/>
      <c r="AA184" s="320"/>
      <c r="AB184" s="320"/>
      <c r="AC184" s="320"/>
      <c r="AD184" s="320"/>
      <c r="AE184" s="320"/>
      <c r="AF184" s="320"/>
      <c r="AG184" s="320"/>
      <c r="AH184" s="320"/>
      <c r="AI184" s="320"/>
      <c r="AJ184" s="320"/>
      <c r="AK184" s="320"/>
      <c r="AL184" s="320" t="s">
        <v>36</v>
      </c>
      <c r="AM184" s="320"/>
      <c r="AN184" s="320"/>
      <c r="AO184" s="320"/>
      <c r="AP184" s="320" t="s">
        <v>41</v>
      </c>
      <c r="AQ184" s="320"/>
      <c r="AR184" s="320"/>
      <c r="AS184" s="320"/>
    </row>
    <row r="185" spans="1:47" ht="16.149999999999999" hidden="1" customHeight="1" x14ac:dyDescent="0.2">
      <c r="A185" s="321">
        <v>1</v>
      </c>
      <c r="B185" s="322"/>
      <c r="C185" s="322"/>
      <c r="D185" s="322"/>
      <c r="E185" s="322"/>
      <c r="F185" s="322"/>
      <c r="G185" s="322"/>
      <c r="H185" s="322"/>
      <c r="I185" s="323"/>
      <c r="J185" s="321">
        <v>2</v>
      </c>
      <c r="K185" s="322"/>
      <c r="L185" s="322"/>
      <c r="M185" s="322">
        <v>3</v>
      </c>
      <c r="N185" s="322"/>
      <c r="O185" s="322"/>
      <c r="P185" s="322">
        <v>4</v>
      </c>
      <c r="Q185" s="322"/>
      <c r="R185" s="322"/>
      <c r="S185" s="322"/>
      <c r="T185" s="322"/>
      <c r="U185" s="322">
        <v>5</v>
      </c>
      <c r="V185" s="322"/>
      <c r="W185" s="322"/>
      <c r="X185" s="322"/>
      <c r="Y185" s="323"/>
      <c r="Z185" s="321">
        <v>6</v>
      </c>
      <c r="AA185" s="322"/>
      <c r="AB185" s="322"/>
      <c r="AC185" s="323"/>
      <c r="AD185" s="321">
        <v>7</v>
      </c>
      <c r="AE185" s="322"/>
      <c r="AF185" s="322"/>
      <c r="AG185" s="323"/>
      <c r="AH185" s="321">
        <v>8</v>
      </c>
      <c r="AI185" s="322"/>
      <c r="AJ185" s="322"/>
      <c r="AK185" s="323"/>
      <c r="AL185" s="321">
        <v>9</v>
      </c>
      <c r="AM185" s="322"/>
      <c r="AN185" s="322"/>
      <c r="AO185" s="323"/>
      <c r="AP185" s="321">
        <v>10</v>
      </c>
      <c r="AQ185" s="322"/>
      <c r="AR185" s="322"/>
      <c r="AS185" s="323"/>
    </row>
    <row r="186" spans="1:47" s="2" customFormat="1" ht="16.149999999999999" hidden="1" customHeight="1" x14ac:dyDescent="0.2">
      <c r="A186" s="337">
        <v>2019</v>
      </c>
      <c r="B186" s="338"/>
      <c r="C186" s="338"/>
      <c r="D186" s="338"/>
      <c r="E186" s="338"/>
      <c r="F186" s="338"/>
      <c r="G186" s="338"/>
      <c r="H186" s="338"/>
      <c r="I186" s="338"/>
      <c r="J186" s="338"/>
      <c r="K186" s="338"/>
      <c r="L186" s="338"/>
      <c r="M186" s="338"/>
      <c r="N186" s="338"/>
      <c r="O186" s="338"/>
      <c r="P186" s="338"/>
      <c r="Q186" s="338"/>
      <c r="R186" s="338"/>
      <c r="S186" s="338"/>
      <c r="T186" s="338"/>
      <c r="U186" s="338"/>
      <c r="V186" s="338"/>
      <c r="W186" s="338"/>
      <c r="X186" s="338"/>
      <c r="Y186" s="338"/>
      <c r="Z186" s="338"/>
      <c r="AA186" s="338"/>
      <c r="AB186" s="338"/>
      <c r="AC186" s="338"/>
      <c r="AD186" s="338"/>
      <c r="AE186" s="338"/>
      <c r="AF186" s="338"/>
      <c r="AG186" s="338"/>
      <c r="AH186" s="338"/>
      <c r="AI186" s="338"/>
      <c r="AJ186" s="338"/>
      <c r="AK186" s="338"/>
      <c r="AL186" s="338"/>
      <c r="AM186" s="338"/>
      <c r="AN186" s="338"/>
      <c r="AO186" s="338"/>
      <c r="AP186" s="338"/>
      <c r="AQ186" s="338"/>
      <c r="AR186" s="338"/>
      <c r="AS186" s="339"/>
    </row>
    <row r="187" spans="1:47" hidden="1" x14ac:dyDescent="0.2">
      <c r="A187" s="340" t="s">
        <v>42</v>
      </c>
      <c r="B187" s="341"/>
      <c r="C187" s="341"/>
      <c r="D187" s="341"/>
      <c r="E187" s="341"/>
      <c r="F187" s="341"/>
      <c r="G187" s="341"/>
      <c r="H187" s="341"/>
      <c r="I187" s="342"/>
      <c r="J187" s="336">
        <v>100</v>
      </c>
      <c r="K187" s="336"/>
      <c r="L187" s="336"/>
      <c r="M187" s="343" t="s">
        <v>43</v>
      </c>
      <c r="N187" s="343"/>
      <c r="O187" s="343"/>
      <c r="P187" s="328">
        <f>P188+P190+P194+P195+P196+P197+P198</f>
        <v>0</v>
      </c>
      <c r="Q187" s="328"/>
      <c r="R187" s="328"/>
      <c r="S187" s="328"/>
      <c r="T187" s="328"/>
      <c r="U187" s="328">
        <f>U190</f>
        <v>0</v>
      </c>
      <c r="V187" s="328"/>
      <c r="W187" s="328"/>
      <c r="X187" s="328"/>
      <c r="Y187" s="328"/>
      <c r="Z187" s="328">
        <f>Z196</f>
        <v>0</v>
      </c>
      <c r="AA187" s="328"/>
      <c r="AB187" s="328"/>
      <c r="AC187" s="328"/>
      <c r="AD187" s="328">
        <f>AD196</f>
        <v>0</v>
      </c>
      <c r="AE187" s="328"/>
      <c r="AF187" s="328"/>
      <c r="AG187" s="328"/>
      <c r="AH187" s="329">
        <f>AH190</f>
        <v>0</v>
      </c>
      <c r="AI187" s="329"/>
      <c r="AJ187" s="329"/>
      <c r="AK187" s="329"/>
      <c r="AL187" s="329">
        <f>AL190+AL194+AL195+AL197</f>
        <v>0</v>
      </c>
      <c r="AM187" s="329"/>
      <c r="AN187" s="329"/>
      <c r="AO187" s="329"/>
      <c r="AP187" s="329">
        <f>AP190+AP197</f>
        <v>0</v>
      </c>
      <c r="AQ187" s="329"/>
      <c r="AR187" s="329"/>
      <c r="AS187" s="329"/>
      <c r="AT187" s="8"/>
      <c r="AU187" s="8"/>
    </row>
    <row r="188" spans="1:47" hidden="1" x14ac:dyDescent="0.2">
      <c r="A188" s="333" t="s">
        <v>77</v>
      </c>
      <c r="B188" s="334"/>
      <c r="C188" s="334"/>
      <c r="D188" s="334"/>
      <c r="E188" s="334"/>
      <c r="F188" s="334"/>
      <c r="G188" s="334"/>
      <c r="H188" s="334"/>
      <c r="I188" s="335"/>
      <c r="J188" s="336">
        <v>110</v>
      </c>
      <c r="K188" s="336"/>
      <c r="L188" s="336"/>
      <c r="M188" s="336">
        <v>120</v>
      </c>
      <c r="N188" s="336"/>
      <c r="O188" s="336"/>
      <c r="P188" s="328">
        <f>AL188</f>
        <v>0</v>
      </c>
      <c r="Q188" s="328"/>
      <c r="R188" s="328"/>
      <c r="S188" s="328"/>
      <c r="T188" s="328"/>
      <c r="U188" s="328" t="s">
        <v>43</v>
      </c>
      <c r="V188" s="328"/>
      <c r="W188" s="328"/>
      <c r="X188" s="328"/>
      <c r="Y188" s="328"/>
      <c r="Z188" s="328" t="s">
        <v>43</v>
      </c>
      <c r="AA188" s="328"/>
      <c r="AB188" s="328"/>
      <c r="AC188" s="328"/>
      <c r="AD188" s="328" t="s">
        <v>43</v>
      </c>
      <c r="AE188" s="328"/>
      <c r="AF188" s="328"/>
      <c r="AG188" s="328"/>
      <c r="AH188" s="329" t="s">
        <v>43</v>
      </c>
      <c r="AI188" s="329"/>
      <c r="AJ188" s="329"/>
      <c r="AK188" s="329"/>
      <c r="AL188" s="329"/>
      <c r="AM188" s="329"/>
      <c r="AN188" s="329"/>
      <c r="AO188" s="329"/>
      <c r="AP188" s="329" t="s">
        <v>43</v>
      </c>
      <c r="AQ188" s="329"/>
      <c r="AR188" s="329"/>
      <c r="AS188" s="329"/>
      <c r="AT188" s="8"/>
      <c r="AU188" s="8"/>
    </row>
    <row r="189" spans="1:47" ht="12.75" hidden="1" customHeight="1" x14ac:dyDescent="0.2">
      <c r="A189" s="330" t="s">
        <v>78</v>
      </c>
      <c r="B189" s="331"/>
      <c r="C189" s="331"/>
      <c r="D189" s="331"/>
      <c r="E189" s="331"/>
      <c r="F189" s="331"/>
      <c r="G189" s="331"/>
      <c r="H189" s="331"/>
      <c r="I189" s="332"/>
      <c r="J189" s="336"/>
      <c r="K189" s="336"/>
      <c r="L189" s="336"/>
      <c r="M189" s="336"/>
      <c r="N189" s="336"/>
      <c r="O189" s="336"/>
      <c r="P189" s="328"/>
      <c r="Q189" s="328"/>
      <c r="R189" s="328"/>
      <c r="S189" s="328"/>
      <c r="T189" s="328"/>
      <c r="U189" s="328"/>
      <c r="V189" s="328"/>
      <c r="W189" s="328"/>
      <c r="X189" s="328"/>
      <c r="Y189" s="328"/>
      <c r="Z189" s="328"/>
      <c r="AA189" s="328"/>
      <c r="AB189" s="328"/>
      <c r="AC189" s="328"/>
      <c r="AD189" s="328"/>
      <c r="AE189" s="328"/>
      <c r="AF189" s="328"/>
      <c r="AG189" s="328"/>
      <c r="AH189" s="329"/>
      <c r="AI189" s="329"/>
      <c r="AJ189" s="329"/>
      <c r="AK189" s="329"/>
      <c r="AL189" s="329"/>
      <c r="AM189" s="329"/>
      <c r="AN189" s="329"/>
      <c r="AO189" s="329"/>
      <c r="AP189" s="329"/>
      <c r="AQ189" s="329"/>
      <c r="AR189" s="329"/>
      <c r="AS189" s="329"/>
      <c r="AT189" s="8"/>
      <c r="AU189" s="8"/>
    </row>
    <row r="190" spans="1:47" ht="12.75" hidden="1" customHeight="1" x14ac:dyDescent="0.2">
      <c r="A190" s="344" t="s">
        <v>79</v>
      </c>
      <c r="B190" s="345"/>
      <c r="C190" s="345"/>
      <c r="D190" s="345"/>
      <c r="E190" s="345"/>
      <c r="F190" s="345"/>
      <c r="G190" s="345"/>
      <c r="H190" s="345"/>
      <c r="I190" s="346"/>
      <c r="J190" s="336">
        <v>120</v>
      </c>
      <c r="K190" s="336"/>
      <c r="L190" s="336"/>
      <c r="M190" s="336">
        <v>130</v>
      </c>
      <c r="N190" s="336"/>
      <c r="O190" s="336"/>
      <c r="P190" s="328">
        <f>P191+P193</f>
        <v>0</v>
      </c>
      <c r="Q190" s="328"/>
      <c r="R190" s="328"/>
      <c r="S190" s="328"/>
      <c r="T190" s="328"/>
      <c r="U190" s="328">
        <f>U191+U193</f>
        <v>0</v>
      </c>
      <c r="V190" s="328"/>
      <c r="W190" s="328"/>
      <c r="X190" s="328"/>
      <c r="Y190" s="328"/>
      <c r="Z190" s="328" t="s">
        <v>43</v>
      </c>
      <c r="AA190" s="328"/>
      <c r="AB190" s="328"/>
      <c r="AC190" s="328"/>
      <c r="AD190" s="328" t="s">
        <v>43</v>
      </c>
      <c r="AE190" s="328"/>
      <c r="AF190" s="328"/>
      <c r="AG190" s="328"/>
      <c r="AH190" s="329">
        <f>AH191+AH193</f>
        <v>0</v>
      </c>
      <c r="AI190" s="329"/>
      <c r="AJ190" s="329"/>
      <c r="AK190" s="329"/>
      <c r="AL190" s="329">
        <f>AL191+AL193</f>
        <v>0</v>
      </c>
      <c r="AM190" s="329"/>
      <c r="AN190" s="329"/>
      <c r="AO190" s="329"/>
      <c r="AP190" s="329">
        <f t="shared" ref="AP190" si="5">AP191+AP193</f>
        <v>0</v>
      </c>
      <c r="AQ190" s="329"/>
      <c r="AR190" s="329"/>
      <c r="AS190" s="329"/>
      <c r="AT190" s="8"/>
      <c r="AU190" s="8"/>
    </row>
    <row r="191" spans="1:47" hidden="1" x14ac:dyDescent="0.2">
      <c r="A191" s="333" t="s">
        <v>80</v>
      </c>
      <c r="B191" s="334"/>
      <c r="C191" s="334"/>
      <c r="D191" s="334"/>
      <c r="E191" s="334"/>
      <c r="F191" s="334"/>
      <c r="G191" s="334"/>
      <c r="H191" s="334"/>
      <c r="I191" s="335"/>
      <c r="J191" s="329"/>
      <c r="K191" s="329"/>
      <c r="L191" s="329"/>
      <c r="M191" s="336">
        <v>130</v>
      </c>
      <c r="N191" s="336"/>
      <c r="O191" s="336"/>
      <c r="P191" s="328">
        <f>U191+AH191+AL191+AP191</f>
        <v>0</v>
      </c>
      <c r="Q191" s="328"/>
      <c r="R191" s="328"/>
      <c r="S191" s="328"/>
      <c r="T191" s="328"/>
      <c r="U191" s="328"/>
      <c r="V191" s="328"/>
      <c r="W191" s="328"/>
      <c r="X191" s="328"/>
      <c r="Y191" s="328"/>
      <c r="Z191" s="328" t="s">
        <v>43</v>
      </c>
      <c r="AA191" s="328"/>
      <c r="AB191" s="328"/>
      <c r="AC191" s="328"/>
      <c r="AD191" s="328" t="s">
        <v>43</v>
      </c>
      <c r="AE191" s="328"/>
      <c r="AF191" s="328"/>
      <c r="AG191" s="328"/>
      <c r="AH191" s="328"/>
      <c r="AI191" s="328"/>
      <c r="AJ191" s="328"/>
      <c r="AK191" s="328"/>
      <c r="AL191" s="329"/>
      <c r="AM191" s="329"/>
      <c r="AN191" s="329"/>
      <c r="AO191" s="329"/>
      <c r="AP191" s="329"/>
      <c r="AQ191" s="329"/>
      <c r="AR191" s="329"/>
      <c r="AS191" s="329"/>
      <c r="AT191" s="8"/>
      <c r="AU191" s="8"/>
    </row>
    <row r="192" spans="1:47" ht="12.75" hidden="1" customHeight="1" x14ac:dyDescent="0.2">
      <c r="A192" s="330" t="s">
        <v>81</v>
      </c>
      <c r="B192" s="331"/>
      <c r="C192" s="331"/>
      <c r="D192" s="331"/>
      <c r="E192" s="331"/>
      <c r="F192" s="331"/>
      <c r="G192" s="331"/>
      <c r="H192" s="331"/>
      <c r="I192" s="332"/>
      <c r="J192" s="329"/>
      <c r="K192" s="329"/>
      <c r="L192" s="329"/>
      <c r="M192" s="336"/>
      <c r="N192" s="336"/>
      <c r="O192" s="336"/>
      <c r="P192" s="328"/>
      <c r="Q192" s="328"/>
      <c r="R192" s="328"/>
      <c r="S192" s="328"/>
      <c r="T192" s="328"/>
      <c r="U192" s="328"/>
      <c r="V192" s="328"/>
      <c r="W192" s="328"/>
      <c r="X192" s="328"/>
      <c r="Y192" s="328"/>
      <c r="Z192" s="328"/>
      <c r="AA192" s="328"/>
      <c r="AB192" s="328"/>
      <c r="AC192" s="328"/>
      <c r="AD192" s="328"/>
      <c r="AE192" s="328"/>
      <c r="AF192" s="328"/>
      <c r="AG192" s="328"/>
      <c r="AH192" s="328"/>
      <c r="AI192" s="328"/>
      <c r="AJ192" s="328"/>
      <c r="AK192" s="328"/>
      <c r="AL192" s="329"/>
      <c r="AM192" s="329"/>
      <c r="AN192" s="329"/>
      <c r="AO192" s="329"/>
      <c r="AP192" s="329"/>
      <c r="AQ192" s="329"/>
      <c r="AR192" s="329"/>
      <c r="AS192" s="329"/>
      <c r="AT192" s="8"/>
      <c r="AU192" s="8"/>
    </row>
    <row r="193" spans="1:47" ht="12.75" hidden="1" customHeight="1" x14ac:dyDescent="0.2">
      <c r="A193" s="344" t="s">
        <v>82</v>
      </c>
      <c r="B193" s="345"/>
      <c r="C193" s="345"/>
      <c r="D193" s="345"/>
      <c r="E193" s="345"/>
      <c r="F193" s="345"/>
      <c r="G193" s="345"/>
      <c r="H193" s="345"/>
      <c r="I193" s="346"/>
      <c r="J193" s="329"/>
      <c r="K193" s="329"/>
      <c r="L193" s="329"/>
      <c r="M193" s="336">
        <v>130</v>
      </c>
      <c r="N193" s="336"/>
      <c r="O193" s="336"/>
      <c r="P193" s="328">
        <f>U193+AH193+AL193+AP193</f>
        <v>0</v>
      </c>
      <c r="Q193" s="328"/>
      <c r="R193" s="328"/>
      <c r="S193" s="328"/>
      <c r="T193" s="328"/>
      <c r="U193" s="280"/>
      <c r="V193" s="280"/>
      <c r="W193" s="280"/>
      <c r="X193" s="280"/>
      <c r="Y193" s="280"/>
      <c r="Z193" s="328" t="s">
        <v>43</v>
      </c>
      <c r="AA193" s="328"/>
      <c r="AB193" s="328"/>
      <c r="AC193" s="328"/>
      <c r="AD193" s="328" t="s">
        <v>43</v>
      </c>
      <c r="AE193" s="328"/>
      <c r="AF193" s="328"/>
      <c r="AG193" s="328"/>
      <c r="AH193" s="328"/>
      <c r="AI193" s="328"/>
      <c r="AJ193" s="328"/>
      <c r="AK193" s="328"/>
      <c r="AL193" s="329"/>
      <c r="AM193" s="329"/>
      <c r="AN193" s="329"/>
      <c r="AO193" s="329"/>
      <c r="AP193" s="329"/>
      <c r="AQ193" s="329"/>
      <c r="AR193" s="329"/>
      <c r="AS193" s="329"/>
      <c r="AT193" s="8"/>
      <c r="AU193" s="8"/>
    </row>
    <row r="194" spans="1:47" ht="25.5" hidden="1" customHeight="1" x14ac:dyDescent="0.2">
      <c r="A194" s="344" t="s">
        <v>83</v>
      </c>
      <c r="B194" s="345"/>
      <c r="C194" s="345"/>
      <c r="D194" s="345"/>
      <c r="E194" s="345"/>
      <c r="F194" s="345"/>
      <c r="G194" s="345"/>
      <c r="H194" s="345"/>
      <c r="I194" s="346"/>
      <c r="J194" s="336">
        <v>130</v>
      </c>
      <c r="K194" s="336"/>
      <c r="L194" s="336"/>
      <c r="M194" s="336">
        <v>140</v>
      </c>
      <c r="N194" s="336"/>
      <c r="O194" s="336"/>
      <c r="P194" s="328">
        <f>AL194</f>
        <v>0</v>
      </c>
      <c r="Q194" s="328"/>
      <c r="R194" s="328"/>
      <c r="S194" s="328"/>
      <c r="T194" s="328"/>
      <c r="U194" s="328" t="s">
        <v>43</v>
      </c>
      <c r="V194" s="328"/>
      <c r="W194" s="328"/>
      <c r="X194" s="328"/>
      <c r="Y194" s="328"/>
      <c r="Z194" s="328" t="s">
        <v>43</v>
      </c>
      <c r="AA194" s="328"/>
      <c r="AB194" s="328"/>
      <c r="AC194" s="328"/>
      <c r="AD194" s="328" t="s">
        <v>43</v>
      </c>
      <c r="AE194" s="328"/>
      <c r="AF194" s="328"/>
      <c r="AG194" s="328"/>
      <c r="AH194" s="329" t="s">
        <v>43</v>
      </c>
      <c r="AI194" s="329"/>
      <c r="AJ194" s="329"/>
      <c r="AK194" s="329"/>
      <c r="AL194" s="329"/>
      <c r="AM194" s="329"/>
      <c r="AN194" s="329"/>
      <c r="AO194" s="329"/>
      <c r="AP194" s="329" t="s">
        <v>43</v>
      </c>
      <c r="AQ194" s="329"/>
      <c r="AR194" s="329"/>
      <c r="AS194" s="329"/>
      <c r="AT194" s="8"/>
      <c r="AU194" s="8"/>
    </row>
    <row r="195" spans="1:47" ht="51" hidden="1" customHeight="1" x14ac:dyDescent="0.2">
      <c r="A195" s="344" t="s">
        <v>84</v>
      </c>
      <c r="B195" s="345"/>
      <c r="C195" s="345"/>
      <c r="D195" s="345"/>
      <c r="E195" s="345"/>
      <c r="F195" s="345"/>
      <c r="G195" s="345"/>
      <c r="H195" s="345"/>
      <c r="I195" s="346"/>
      <c r="J195" s="336">
        <v>140</v>
      </c>
      <c r="K195" s="336"/>
      <c r="L195" s="336"/>
      <c r="M195" s="336">
        <v>150</v>
      </c>
      <c r="N195" s="336"/>
      <c r="O195" s="336"/>
      <c r="P195" s="328">
        <f>AL195</f>
        <v>0</v>
      </c>
      <c r="Q195" s="328"/>
      <c r="R195" s="328"/>
      <c r="S195" s="328"/>
      <c r="T195" s="328"/>
      <c r="U195" s="328" t="s">
        <v>43</v>
      </c>
      <c r="V195" s="328"/>
      <c r="W195" s="328"/>
      <c r="X195" s="328"/>
      <c r="Y195" s="328"/>
      <c r="Z195" s="328" t="s">
        <v>43</v>
      </c>
      <c r="AA195" s="328"/>
      <c r="AB195" s="328"/>
      <c r="AC195" s="328"/>
      <c r="AD195" s="328" t="s">
        <v>43</v>
      </c>
      <c r="AE195" s="328"/>
      <c r="AF195" s="328"/>
      <c r="AG195" s="328"/>
      <c r="AH195" s="329" t="s">
        <v>43</v>
      </c>
      <c r="AI195" s="329"/>
      <c r="AJ195" s="329"/>
      <c r="AK195" s="329"/>
      <c r="AL195" s="329"/>
      <c r="AM195" s="329"/>
      <c r="AN195" s="329"/>
      <c r="AO195" s="329"/>
      <c r="AP195" s="329" t="s">
        <v>43</v>
      </c>
      <c r="AQ195" s="329"/>
      <c r="AR195" s="329"/>
      <c r="AS195" s="329"/>
      <c r="AT195" s="8"/>
      <c r="AU195" s="8"/>
    </row>
    <row r="196" spans="1:47" hidden="1" x14ac:dyDescent="0.2">
      <c r="A196" s="344" t="s">
        <v>85</v>
      </c>
      <c r="B196" s="345"/>
      <c r="C196" s="345"/>
      <c r="D196" s="345"/>
      <c r="E196" s="345"/>
      <c r="F196" s="345"/>
      <c r="G196" s="345"/>
      <c r="H196" s="345"/>
      <c r="I196" s="346"/>
      <c r="J196" s="336">
        <v>150</v>
      </c>
      <c r="K196" s="336"/>
      <c r="L196" s="336"/>
      <c r="M196" s="353">
        <v>180</v>
      </c>
      <c r="N196" s="354"/>
      <c r="O196" s="355"/>
      <c r="P196" s="347">
        <f>AD196+Z196</f>
        <v>0</v>
      </c>
      <c r="Q196" s="348"/>
      <c r="R196" s="348"/>
      <c r="S196" s="348"/>
      <c r="T196" s="349"/>
      <c r="U196" s="347" t="s">
        <v>43</v>
      </c>
      <c r="V196" s="348"/>
      <c r="W196" s="348"/>
      <c r="X196" s="348"/>
      <c r="Y196" s="349"/>
      <c r="Z196" s="347"/>
      <c r="AA196" s="348"/>
      <c r="AB196" s="348"/>
      <c r="AC196" s="349"/>
      <c r="AD196" s="347"/>
      <c r="AE196" s="348"/>
      <c r="AF196" s="348"/>
      <c r="AG196" s="349"/>
      <c r="AH196" s="350" t="s">
        <v>43</v>
      </c>
      <c r="AI196" s="351"/>
      <c r="AJ196" s="351"/>
      <c r="AK196" s="352"/>
      <c r="AL196" s="350" t="s">
        <v>43</v>
      </c>
      <c r="AM196" s="351"/>
      <c r="AN196" s="351"/>
      <c r="AO196" s="352"/>
      <c r="AP196" s="350" t="s">
        <v>43</v>
      </c>
      <c r="AQ196" s="351"/>
      <c r="AR196" s="351"/>
      <c r="AS196" s="352"/>
      <c r="AT196" s="8"/>
      <c r="AU196" s="8"/>
    </row>
    <row r="197" spans="1:47" hidden="1" x14ac:dyDescent="0.2">
      <c r="A197" s="344" t="s">
        <v>86</v>
      </c>
      <c r="B197" s="345"/>
      <c r="C197" s="345"/>
      <c r="D197" s="345"/>
      <c r="E197" s="345"/>
      <c r="F197" s="345"/>
      <c r="G197" s="345"/>
      <c r="H197" s="345"/>
      <c r="I197" s="346"/>
      <c r="J197" s="336">
        <v>160</v>
      </c>
      <c r="K197" s="336"/>
      <c r="L197" s="336"/>
      <c r="M197" s="353">
        <v>180</v>
      </c>
      <c r="N197" s="354"/>
      <c r="O197" s="355"/>
      <c r="P197" s="347">
        <f>AL197+AP197</f>
        <v>0</v>
      </c>
      <c r="Q197" s="348"/>
      <c r="R197" s="348"/>
      <c r="S197" s="348"/>
      <c r="T197" s="349"/>
      <c r="U197" s="347" t="s">
        <v>43</v>
      </c>
      <c r="V197" s="348"/>
      <c r="W197" s="348"/>
      <c r="X197" s="348"/>
      <c r="Y197" s="349"/>
      <c r="Z197" s="347" t="s">
        <v>43</v>
      </c>
      <c r="AA197" s="348"/>
      <c r="AB197" s="348"/>
      <c r="AC197" s="349"/>
      <c r="AD197" s="347" t="s">
        <v>43</v>
      </c>
      <c r="AE197" s="348"/>
      <c r="AF197" s="348"/>
      <c r="AG197" s="349"/>
      <c r="AH197" s="350" t="s">
        <v>43</v>
      </c>
      <c r="AI197" s="351"/>
      <c r="AJ197" s="351"/>
      <c r="AK197" s="352"/>
      <c r="AL197" s="350"/>
      <c r="AM197" s="351"/>
      <c r="AN197" s="351"/>
      <c r="AO197" s="352"/>
      <c r="AP197" s="350"/>
      <c r="AQ197" s="351"/>
      <c r="AR197" s="351"/>
      <c r="AS197" s="352"/>
      <c r="AT197" s="8"/>
      <c r="AU197" s="8"/>
    </row>
    <row r="198" spans="1:47" hidden="1" x14ac:dyDescent="0.2">
      <c r="A198" s="344" t="s">
        <v>87</v>
      </c>
      <c r="B198" s="345"/>
      <c r="C198" s="345"/>
      <c r="D198" s="345"/>
      <c r="E198" s="345"/>
      <c r="F198" s="345"/>
      <c r="G198" s="345"/>
      <c r="H198" s="345"/>
      <c r="I198" s="346"/>
      <c r="J198" s="336">
        <v>180</v>
      </c>
      <c r="K198" s="336"/>
      <c r="L198" s="336"/>
      <c r="M198" s="350" t="s">
        <v>43</v>
      </c>
      <c r="N198" s="351"/>
      <c r="O198" s="352"/>
      <c r="P198" s="347">
        <f>P199+P201</f>
        <v>0</v>
      </c>
      <c r="Q198" s="348"/>
      <c r="R198" s="348"/>
      <c r="S198" s="348"/>
      <c r="T198" s="349"/>
      <c r="U198" s="347" t="s">
        <v>43</v>
      </c>
      <c r="V198" s="348"/>
      <c r="W198" s="348"/>
      <c r="X198" s="348"/>
      <c r="Y198" s="349"/>
      <c r="Z198" s="347" t="s">
        <v>43</v>
      </c>
      <c r="AA198" s="348"/>
      <c r="AB198" s="348"/>
      <c r="AC198" s="349"/>
      <c r="AD198" s="347" t="s">
        <v>43</v>
      </c>
      <c r="AE198" s="348"/>
      <c r="AF198" s="348"/>
      <c r="AG198" s="349"/>
      <c r="AH198" s="350" t="s">
        <v>43</v>
      </c>
      <c r="AI198" s="351"/>
      <c r="AJ198" s="351"/>
      <c r="AK198" s="352"/>
      <c r="AL198" s="350">
        <f>AL199+AL201</f>
        <v>0</v>
      </c>
      <c r="AM198" s="351"/>
      <c r="AN198" s="351"/>
      <c r="AO198" s="352"/>
      <c r="AP198" s="350" t="s">
        <v>43</v>
      </c>
      <c r="AQ198" s="351"/>
      <c r="AR198" s="351"/>
      <c r="AS198" s="352"/>
      <c r="AT198" s="8"/>
      <c r="AU198" s="8"/>
    </row>
    <row r="199" spans="1:47" hidden="1" x14ac:dyDescent="0.2">
      <c r="A199" s="333" t="s">
        <v>88</v>
      </c>
      <c r="B199" s="334"/>
      <c r="C199" s="334"/>
      <c r="D199" s="334"/>
      <c r="E199" s="334"/>
      <c r="F199" s="334"/>
      <c r="G199" s="334"/>
      <c r="H199" s="334"/>
      <c r="I199" s="335"/>
      <c r="J199" s="368"/>
      <c r="K199" s="369"/>
      <c r="L199" s="370"/>
      <c r="M199" s="356">
        <v>410</v>
      </c>
      <c r="N199" s="357"/>
      <c r="O199" s="358"/>
      <c r="P199" s="362">
        <f>AL199</f>
        <v>0</v>
      </c>
      <c r="Q199" s="363"/>
      <c r="R199" s="363"/>
      <c r="S199" s="363"/>
      <c r="T199" s="364"/>
      <c r="U199" s="362" t="s">
        <v>43</v>
      </c>
      <c r="V199" s="363"/>
      <c r="W199" s="363"/>
      <c r="X199" s="363"/>
      <c r="Y199" s="364"/>
      <c r="Z199" s="362" t="s">
        <v>43</v>
      </c>
      <c r="AA199" s="363"/>
      <c r="AB199" s="363"/>
      <c r="AC199" s="364"/>
      <c r="AD199" s="362" t="s">
        <v>43</v>
      </c>
      <c r="AE199" s="363"/>
      <c r="AF199" s="363"/>
      <c r="AG199" s="364"/>
      <c r="AH199" s="368" t="s">
        <v>43</v>
      </c>
      <c r="AI199" s="369"/>
      <c r="AJ199" s="369"/>
      <c r="AK199" s="370"/>
      <c r="AL199" s="368"/>
      <c r="AM199" s="369"/>
      <c r="AN199" s="369"/>
      <c r="AO199" s="370"/>
      <c r="AP199" s="368" t="s">
        <v>43</v>
      </c>
      <c r="AQ199" s="369"/>
      <c r="AR199" s="369"/>
      <c r="AS199" s="370"/>
      <c r="AT199" s="8"/>
      <c r="AU199" s="8"/>
    </row>
    <row r="200" spans="1:47" ht="12.75" hidden="1" customHeight="1" x14ac:dyDescent="0.2">
      <c r="A200" s="330" t="s">
        <v>89</v>
      </c>
      <c r="B200" s="331"/>
      <c r="C200" s="331"/>
      <c r="D200" s="331"/>
      <c r="E200" s="331"/>
      <c r="F200" s="331"/>
      <c r="G200" s="331"/>
      <c r="H200" s="331"/>
      <c r="I200" s="332"/>
      <c r="J200" s="371"/>
      <c r="K200" s="372"/>
      <c r="L200" s="373"/>
      <c r="M200" s="359"/>
      <c r="N200" s="360"/>
      <c r="O200" s="361"/>
      <c r="P200" s="365"/>
      <c r="Q200" s="366"/>
      <c r="R200" s="366"/>
      <c r="S200" s="366"/>
      <c r="T200" s="367"/>
      <c r="U200" s="365"/>
      <c r="V200" s="366"/>
      <c r="W200" s="366"/>
      <c r="X200" s="366"/>
      <c r="Y200" s="367"/>
      <c r="Z200" s="365"/>
      <c r="AA200" s="366"/>
      <c r="AB200" s="366"/>
      <c r="AC200" s="367"/>
      <c r="AD200" s="365"/>
      <c r="AE200" s="366"/>
      <c r="AF200" s="366"/>
      <c r="AG200" s="367"/>
      <c r="AH200" s="371"/>
      <c r="AI200" s="372"/>
      <c r="AJ200" s="372"/>
      <c r="AK200" s="373"/>
      <c r="AL200" s="371"/>
      <c r="AM200" s="372"/>
      <c r="AN200" s="372"/>
      <c r="AO200" s="373"/>
      <c r="AP200" s="371"/>
      <c r="AQ200" s="372"/>
      <c r="AR200" s="372"/>
      <c r="AS200" s="373"/>
      <c r="AT200" s="8"/>
      <c r="AU200" s="8"/>
    </row>
    <row r="201" spans="1:47" hidden="1" x14ac:dyDescent="0.2">
      <c r="A201" s="344" t="s">
        <v>90</v>
      </c>
      <c r="B201" s="345"/>
      <c r="C201" s="345"/>
      <c r="D201" s="345"/>
      <c r="E201" s="345"/>
      <c r="F201" s="345"/>
      <c r="G201" s="345"/>
      <c r="H201" s="345"/>
      <c r="I201" s="346"/>
      <c r="J201" s="350"/>
      <c r="K201" s="351"/>
      <c r="L201" s="352"/>
      <c r="M201" s="353">
        <v>440</v>
      </c>
      <c r="N201" s="354"/>
      <c r="O201" s="355"/>
      <c r="P201" s="347">
        <f>AL201</f>
        <v>0</v>
      </c>
      <c r="Q201" s="348"/>
      <c r="R201" s="348"/>
      <c r="S201" s="348"/>
      <c r="T201" s="349"/>
      <c r="U201" s="347" t="s">
        <v>43</v>
      </c>
      <c r="V201" s="348"/>
      <c r="W201" s="348"/>
      <c r="X201" s="348"/>
      <c r="Y201" s="349"/>
      <c r="Z201" s="347" t="s">
        <v>43</v>
      </c>
      <c r="AA201" s="348"/>
      <c r="AB201" s="348"/>
      <c r="AC201" s="349"/>
      <c r="AD201" s="347" t="s">
        <v>43</v>
      </c>
      <c r="AE201" s="348"/>
      <c r="AF201" s="348"/>
      <c r="AG201" s="349"/>
      <c r="AH201" s="350" t="s">
        <v>43</v>
      </c>
      <c r="AI201" s="351"/>
      <c r="AJ201" s="351"/>
      <c r="AK201" s="352"/>
      <c r="AL201" s="350"/>
      <c r="AM201" s="351"/>
      <c r="AN201" s="351"/>
      <c r="AO201" s="352"/>
      <c r="AP201" s="350" t="s">
        <v>43</v>
      </c>
      <c r="AQ201" s="351"/>
      <c r="AR201" s="351"/>
      <c r="AS201" s="352"/>
      <c r="AT201" s="8"/>
      <c r="AU201" s="8"/>
    </row>
    <row r="202" spans="1:47" hidden="1" x14ac:dyDescent="0.2">
      <c r="A202" s="340" t="s">
        <v>44</v>
      </c>
      <c r="B202" s="341"/>
      <c r="C202" s="341"/>
      <c r="D202" s="341"/>
      <c r="E202" s="341"/>
      <c r="F202" s="341"/>
      <c r="G202" s="341"/>
      <c r="H202" s="341"/>
      <c r="I202" s="342"/>
      <c r="J202" s="353">
        <v>200</v>
      </c>
      <c r="K202" s="354"/>
      <c r="L202" s="355"/>
      <c r="M202" s="350" t="s">
        <v>43</v>
      </c>
      <c r="N202" s="351"/>
      <c r="O202" s="352"/>
      <c r="P202" s="347">
        <f>SUM(U202:AS202)</f>
        <v>0</v>
      </c>
      <c r="Q202" s="348"/>
      <c r="R202" s="348"/>
      <c r="S202" s="348"/>
      <c r="T202" s="349"/>
      <c r="U202" s="347">
        <f>U203+U212+U217+U220+U225</f>
        <v>0</v>
      </c>
      <c r="V202" s="348"/>
      <c r="W202" s="348"/>
      <c r="X202" s="348"/>
      <c r="Y202" s="349"/>
      <c r="Z202" s="347">
        <f>Z203+Z212+Z217+Z220+Z225</f>
        <v>0</v>
      </c>
      <c r="AA202" s="348"/>
      <c r="AB202" s="348"/>
      <c r="AC202" s="349"/>
      <c r="AD202" s="347">
        <f>AD203+AD212+AD217+AD220+AD225</f>
        <v>0</v>
      </c>
      <c r="AE202" s="348"/>
      <c r="AF202" s="348"/>
      <c r="AG202" s="349"/>
      <c r="AH202" s="347">
        <f>AH203+AH212+AH217+AH220+AH225</f>
        <v>0</v>
      </c>
      <c r="AI202" s="348"/>
      <c r="AJ202" s="348"/>
      <c r="AK202" s="349"/>
      <c r="AL202" s="347">
        <f>AL203+AL212+AL217+AL220+AL225</f>
        <v>0</v>
      </c>
      <c r="AM202" s="348"/>
      <c r="AN202" s="348"/>
      <c r="AO202" s="349"/>
      <c r="AP202" s="347">
        <f>AP203+AP212+AP217+AP220+AP225</f>
        <v>0</v>
      </c>
      <c r="AQ202" s="348"/>
      <c r="AR202" s="348"/>
      <c r="AS202" s="349"/>
      <c r="AT202" s="8"/>
      <c r="AU202" s="8"/>
    </row>
    <row r="203" spans="1:47" hidden="1" x14ac:dyDescent="0.2">
      <c r="A203" s="333" t="s">
        <v>91</v>
      </c>
      <c r="B203" s="334"/>
      <c r="C203" s="334"/>
      <c r="D203" s="334"/>
      <c r="E203" s="334"/>
      <c r="F203" s="334"/>
      <c r="G203" s="334"/>
      <c r="H203" s="334"/>
      <c r="I203" s="335"/>
      <c r="J203" s="356">
        <v>210</v>
      </c>
      <c r="K203" s="357"/>
      <c r="L203" s="358"/>
      <c r="M203" s="356">
        <v>100</v>
      </c>
      <c r="N203" s="357"/>
      <c r="O203" s="358"/>
      <c r="P203" s="362">
        <f t="shared" ref="P203:P228" si="6">SUM(U203:AS203)</f>
        <v>0</v>
      </c>
      <c r="Q203" s="363"/>
      <c r="R203" s="363"/>
      <c r="S203" s="363"/>
      <c r="T203" s="364"/>
      <c r="U203" s="362">
        <f>U205</f>
        <v>0</v>
      </c>
      <c r="V203" s="363"/>
      <c r="W203" s="363"/>
      <c r="X203" s="363"/>
      <c r="Y203" s="364"/>
      <c r="Z203" s="362">
        <f>Z205</f>
        <v>0</v>
      </c>
      <c r="AA203" s="363"/>
      <c r="AB203" s="363"/>
      <c r="AC203" s="364"/>
      <c r="AD203" s="362">
        <f>AD205</f>
        <v>0</v>
      </c>
      <c r="AE203" s="363"/>
      <c r="AF203" s="363"/>
      <c r="AG203" s="364"/>
      <c r="AH203" s="368">
        <f>AH205</f>
        <v>0</v>
      </c>
      <c r="AI203" s="369"/>
      <c r="AJ203" s="369"/>
      <c r="AK203" s="370"/>
      <c r="AL203" s="368">
        <f>AL205</f>
        <v>0</v>
      </c>
      <c r="AM203" s="369"/>
      <c r="AN203" s="369"/>
      <c r="AO203" s="370"/>
      <c r="AP203" s="368">
        <f>AP205</f>
        <v>0</v>
      </c>
      <c r="AQ203" s="369"/>
      <c r="AR203" s="369"/>
      <c r="AS203" s="370"/>
      <c r="AT203" s="8"/>
      <c r="AU203" s="8"/>
    </row>
    <row r="204" spans="1:47" ht="12.75" hidden="1" customHeight="1" x14ac:dyDescent="0.2">
      <c r="A204" s="330" t="s">
        <v>92</v>
      </c>
      <c r="B204" s="331"/>
      <c r="C204" s="331"/>
      <c r="D204" s="331"/>
      <c r="E204" s="331"/>
      <c r="F204" s="331"/>
      <c r="G204" s="331"/>
      <c r="H204" s="331"/>
      <c r="I204" s="332"/>
      <c r="J204" s="359"/>
      <c r="K204" s="360"/>
      <c r="L204" s="361"/>
      <c r="M204" s="359"/>
      <c r="N204" s="360"/>
      <c r="O204" s="361"/>
      <c r="P204" s="365">
        <f t="shared" si="6"/>
        <v>0</v>
      </c>
      <c r="Q204" s="366"/>
      <c r="R204" s="366"/>
      <c r="S204" s="366"/>
      <c r="T204" s="367"/>
      <c r="U204" s="365"/>
      <c r="V204" s="366"/>
      <c r="W204" s="366"/>
      <c r="X204" s="366"/>
      <c r="Y204" s="367"/>
      <c r="Z204" s="365"/>
      <c r="AA204" s="366"/>
      <c r="AB204" s="366"/>
      <c r="AC204" s="367"/>
      <c r="AD204" s="365"/>
      <c r="AE204" s="366"/>
      <c r="AF204" s="366"/>
      <c r="AG204" s="367"/>
      <c r="AH204" s="371"/>
      <c r="AI204" s="372"/>
      <c r="AJ204" s="372"/>
      <c r="AK204" s="373"/>
      <c r="AL204" s="371"/>
      <c r="AM204" s="372"/>
      <c r="AN204" s="372"/>
      <c r="AO204" s="373"/>
      <c r="AP204" s="371"/>
      <c r="AQ204" s="372"/>
      <c r="AR204" s="372"/>
      <c r="AS204" s="373"/>
      <c r="AT204" s="8"/>
      <c r="AU204" s="8"/>
    </row>
    <row r="205" spans="1:47" hidden="1" x14ac:dyDescent="0.2">
      <c r="A205" s="333" t="s">
        <v>93</v>
      </c>
      <c r="B205" s="334"/>
      <c r="C205" s="334"/>
      <c r="D205" s="334"/>
      <c r="E205" s="334"/>
      <c r="F205" s="334"/>
      <c r="G205" s="334"/>
      <c r="H205" s="334"/>
      <c r="I205" s="335"/>
      <c r="J205" s="356">
        <v>211</v>
      </c>
      <c r="K205" s="357"/>
      <c r="L205" s="358"/>
      <c r="M205" s="356">
        <v>110</v>
      </c>
      <c r="N205" s="357"/>
      <c r="O205" s="358"/>
      <c r="P205" s="362">
        <f t="shared" si="6"/>
        <v>0</v>
      </c>
      <c r="Q205" s="363"/>
      <c r="R205" s="363"/>
      <c r="S205" s="363"/>
      <c r="T205" s="364"/>
      <c r="U205" s="362">
        <f>SUM(U207:Y211)</f>
        <v>0</v>
      </c>
      <c r="V205" s="363"/>
      <c r="W205" s="363"/>
      <c r="X205" s="363"/>
      <c r="Y205" s="364"/>
      <c r="Z205" s="362">
        <f>SUM(Z207:AC211)</f>
        <v>0</v>
      </c>
      <c r="AA205" s="363"/>
      <c r="AB205" s="363"/>
      <c r="AC205" s="364"/>
      <c r="AD205" s="362">
        <f>SUM(AD207:AG211)</f>
        <v>0</v>
      </c>
      <c r="AE205" s="363"/>
      <c r="AF205" s="363"/>
      <c r="AG205" s="364"/>
      <c r="AH205" s="368">
        <f>SUM(AH207:AK211)</f>
        <v>0</v>
      </c>
      <c r="AI205" s="369"/>
      <c r="AJ205" s="369"/>
      <c r="AK205" s="370"/>
      <c r="AL205" s="368">
        <f>SUM(AL207:AO211)</f>
        <v>0</v>
      </c>
      <c r="AM205" s="369"/>
      <c r="AN205" s="369"/>
      <c r="AO205" s="370"/>
      <c r="AP205" s="368">
        <f>SUM(AP207:AS211)</f>
        <v>0</v>
      </c>
      <c r="AQ205" s="369"/>
      <c r="AR205" s="369"/>
      <c r="AS205" s="370"/>
      <c r="AT205" s="8"/>
      <c r="AU205" s="8"/>
    </row>
    <row r="206" spans="1:47" ht="25.5" hidden="1" customHeight="1" x14ac:dyDescent="0.2">
      <c r="A206" s="330" t="s">
        <v>94</v>
      </c>
      <c r="B206" s="331"/>
      <c r="C206" s="331"/>
      <c r="D206" s="331"/>
      <c r="E206" s="331"/>
      <c r="F206" s="331"/>
      <c r="G206" s="331"/>
      <c r="H206" s="331"/>
      <c r="I206" s="332"/>
      <c r="J206" s="359"/>
      <c r="K206" s="360"/>
      <c r="L206" s="361"/>
      <c r="M206" s="359"/>
      <c r="N206" s="360"/>
      <c r="O206" s="361"/>
      <c r="P206" s="365">
        <f t="shared" si="6"/>
        <v>0</v>
      </c>
      <c r="Q206" s="366"/>
      <c r="R206" s="366"/>
      <c r="S206" s="366"/>
      <c r="T206" s="367"/>
      <c r="U206" s="365"/>
      <c r="V206" s="366"/>
      <c r="W206" s="366"/>
      <c r="X206" s="366"/>
      <c r="Y206" s="367"/>
      <c r="Z206" s="365"/>
      <c r="AA206" s="366"/>
      <c r="AB206" s="366"/>
      <c r="AC206" s="367"/>
      <c r="AD206" s="365"/>
      <c r="AE206" s="366"/>
      <c r="AF206" s="366"/>
      <c r="AG206" s="367"/>
      <c r="AH206" s="371"/>
      <c r="AI206" s="372"/>
      <c r="AJ206" s="372"/>
      <c r="AK206" s="373"/>
      <c r="AL206" s="371"/>
      <c r="AM206" s="372"/>
      <c r="AN206" s="372"/>
      <c r="AO206" s="373"/>
      <c r="AP206" s="371"/>
      <c r="AQ206" s="372"/>
      <c r="AR206" s="372"/>
      <c r="AS206" s="373"/>
      <c r="AT206" s="8"/>
      <c r="AU206" s="8"/>
    </row>
    <row r="207" spans="1:47" hidden="1" x14ac:dyDescent="0.2">
      <c r="A207" s="333" t="s">
        <v>95</v>
      </c>
      <c r="B207" s="334"/>
      <c r="C207" s="334"/>
      <c r="D207" s="334"/>
      <c r="E207" s="334"/>
      <c r="F207" s="334"/>
      <c r="G207" s="334"/>
      <c r="H207" s="334"/>
      <c r="I207" s="335"/>
      <c r="J207" s="368"/>
      <c r="K207" s="369"/>
      <c r="L207" s="370"/>
      <c r="M207" s="356">
        <v>111</v>
      </c>
      <c r="N207" s="357"/>
      <c r="O207" s="358"/>
      <c r="P207" s="362">
        <f t="shared" si="6"/>
        <v>0</v>
      </c>
      <c r="Q207" s="363"/>
      <c r="R207" s="363"/>
      <c r="S207" s="363"/>
      <c r="T207" s="364"/>
      <c r="U207" s="283"/>
      <c r="V207" s="284"/>
      <c r="W207" s="284"/>
      <c r="X207" s="284"/>
      <c r="Y207" s="374"/>
      <c r="Z207" s="362"/>
      <c r="AA207" s="363"/>
      <c r="AB207" s="363"/>
      <c r="AC207" s="364"/>
      <c r="AD207" s="362"/>
      <c r="AE207" s="363"/>
      <c r="AF207" s="363"/>
      <c r="AG207" s="364"/>
      <c r="AH207" s="362"/>
      <c r="AI207" s="363"/>
      <c r="AJ207" s="363"/>
      <c r="AK207" s="364"/>
      <c r="AL207" s="368"/>
      <c r="AM207" s="369"/>
      <c r="AN207" s="369"/>
      <c r="AO207" s="370"/>
      <c r="AP207" s="368"/>
      <c r="AQ207" s="369"/>
      <c r="AR207" s="369"/>
      <c r="AS207" s="370"/>
      <c r="AT207" s="8"/>
      <c r="AU207" s="8"/>
    </row>
    <row r="208" spans="1:47" ht="12.75" hidden="1" customHeight="1" x14ac:dyDescent="0.2">
      <c r="A208" s="330" t="s">
        <v>96</v>
      </c>
      <c r="B208" s="331"/>
      <c r="C208" s="331"/>
      <c r="D208" s="331"/>
      <c r="E208" s="331"/>
      <c r="F208" s="331"/>
      <c r="G208" s="331"/>
      <c r="H208" s="331"/>
      <c r="I208" s="332"/>
      <c r="J208" s="371"/>
      <c r="K208" s="372"/>
      <c r="L208" s="373"/>
      <c r="M208" s="359"/>
      <c r="N208" s="360"/>
      <c r="O208" s="361"/>
      <c r="P208" s="365">
        <f t="shared" si="6"/>
        <v>0</v>
      </c>
      <c r="Q208" s="366"/>
      <c r="R208" s="366"/>
      <c r="S208" s="366"/>
      <c r="T208" s="367"/>
      <c r="U208" s="285"/>
      <c r="V208" s="286"/>
      <c r="W208" s="286"/>
      <c r="X208" s="286"/>
      <c r="Y208" s="375"/>
      <c r="Z208" s="365"/>
      <c r="AA208" s="366"/>
      <c r="AB208" s="366"/>
      <c r="AC208" s="367"/>
      <c r="AD208" s="365"/>
      <c r="AE208" s="366"/>
      <c r="AF208" s="366"/>
      <c r="AG208" s="367"/>
      <c r="AH208" s="365"/>
      <c r="AI208" s="366"/>
      <c r="AJ208" s="366"/>
      <c r="AK208" s="367"/>
      <c r="AL208" s="371"/>
      <c r="AM208" s="372"/>
      <c r="AN208" s="372"/>
      <c r="AO208" s="373"/>
      <c r="AP208" s="371"/>
      <c r="AQ208" s="372"/>
      <c r="AR208" s="372"/>
      <c r="AS208" s="373"/>
      <c r="AT208" s="8"/>
      <c r="AU208" s="8"/>
    </row>
    <row r="209" spans="1:47" ht="25.5" hidden="1" customHeight="1" x14ac:dyDescent="0.2">
      <c r="A209" s="344" t="s">
        <v>97</v>
      </c>
      <c r="B209" s="345"/>
      <c r="C209" s="345"/>
      <c r="D209" s="345"/>
      <c r="E209" s="345"/>
      <c r="F209" s="345"/>
      <c r="G209" s="345"/>
      <c r="H209" s="345"/>
      <c r="I209" s="346"/>
      <c r="J209" s="350"/>
      <c r="K209" s="351"/>
      <c r="L209" s="352"/>
      <c r="M209" s="353">
        <v>112</v>
      </c>
      <c r="N209" s="354"/>
      <c r="O209" s="355"/>
      <c r="P209" s="347">
        <f t="shared" si="6"/>
        <v>0</v>
      </c>
      <c r="Q209" s="348"/>
      <c r="R209" s="348"/>
      <c r="S209" s="348"/>
      <c r="T209" s="349"/>
      <c r="U209" s="347"/>
      <c r="V209" s="348"/>
      <c r="W209" s="348"/>
      <c r="X209" s="348"/>
      <c r="Y209" s="349"/>
      <c r="Z209" s="347"/>
      <c r="AA209" s="348"/>
      <c r="AB209" s="348"/>
      <c r="AC209" s="349"/>
      <c r="AD209" s="347"/>
      <c r="AE209" s="348"/>
      <c r="AF209" s="348"/>
      <c r="AG209" s="349"/>
      <c r="AH209" s="347"/>
      <c r="AI209" s="348"/>
      <c r="AJ209" s="348"/>
      <c r="AK209" s="349"/>
      <c r="AL209" s="347"/>
      <c r="AM209" s="348"/>
      <c r="AN209" s="348"/>
      <c r="AO209" s="349"/>
      <c r="AP209" s="347"/>
      <c r="AQ209" s="348"/>
      <c r="AR209" s="348"/>
      <c r="AS209" s="349"/>
      <c r="AT209" s="8"/>
      <c r="AU209" s="8"/>
    </row>
    <row r="210" spans="1:47" ht="51" hidden="1" customHeight="1" x14ac:dyDescent="0.2">
      <c r="A210" s="344" t="s">
        <v>98</v>
      </c>
      <c r="B210" s="345"/>
      <c r="C210" s="345"/>
      <c r="D210" s="345"/>
      <c r="E210" s="345"/>
      <c r="F210" s="345"/>
      <c r="G210" s="345"/>
      <c r="H210" s="345"/>
      <c r="I210" s="346"/>
      <c r="J210" s="350"/>
      <c r="K210" s="351"/>
      <c r="L210" s="352"/>
      <c r="M210" s="353">
        <v>113</v>
      </c>
      <c r="N210" s="354"/>
      <c r="O210" s="355"/>
      <c r="P210" s="347">
        <f t="shared" si="6"/>
        <v>0</v>
      </c>
      <c r="Q210" s="348"/>
      <c r="R210" s="348"/>
      <c r="S210" s="348"/>
      <c r="T210" s="349"/>
      <c r="U210" s="347"/>
      <c r="V210" s="348"/>
      <c r="W210" s="348"/>
      <c r="X210" s="348"/>
      <c r="Y210" s="349"/>
      <c r="Z210" s="347"/>
      <c r="AA210" s="348"/>
      <c r="AB210" s="348"/>
      <c r="AC210" s="349"/>
      <c r="AD210" s="347"/>
      <c r="AE210" s="348"/>
      <c r="AF210" s="348"/>
      <c r="AG210" s="349"/>
      <c r="AH210" s="347"/>
      <c r="AI210" s="348"/>
      <c r="AJ210" s="348"/>
      <c r="AK210" s="349"/>
      <c r="AL210" s="347"/>
      <c r="AM210" s="348"/>
      <c r="AN210" s="348"/>
      <c r="AO210" s="349"/>
      <c r="AP210" s="347"/>
      <c r="AQ210" s="348"/>
      <c r="AR210" s="348"/>
      <c r="AS210" s="349"/>
      <c r="AT210" s="8"/>
      <c r="AU210" s="8"/>
    </row>
    <row r="211" spans="1:47" ht="51" hidden="1" customHeight="1" x14ac:dyDescent="0.2">
      <c r="A211" s="344" t="s">
        <v>99</v>
      </c>
      <c r="B211" s="345"/>
      <c r="C211" s="345"/>
      <c r="D211" s="345"/>
      <c r="E211" s="345"/>
      <c r="F211" s="345"/>
      <c r="G211" s="345"/>
      <c r="H211" s="345"/>
      <c r="I211" s="346"/>
      <c r="J211" s="350"/>
      <c r="K211" s="351"/>
      <c r="L211" s="352"/>
      <c r="M211" s="353">
        <v>119</v>
      </c>
      <c r="N211" s="354"/>
      <c r="O211" s="355"/>
      <c r="P211" s="347">
        <f t="shared" si="6"/>
        <v>0</v>
      </c>
      <c r="Q211" s="348"/>
      <c r="R211" s="348"/>
      <c r="S211" s="348"/>
      <c r="T211" s="349"/>
      <c r="U211" s="347"/>
      <c r="V211" s="348"/>
      <c r="W211" s="348"/>
      <c r="X211" s="348"/>
      <c r="Y211" s="349"/>
      <c r="Z211" s="347"/>
      <c r="AA211" s="348"/>
      <c r="AB211" s="348"/>
      <c r="AC211" s="349"/>
      <c r="AD211" s="347"/>
      <c r="AE211" s="348"/>
      <c r="AF211" s="348"/>
      <c r="AG211" s="349"/>
      <c r="AH211" s="347"/>
      <c r="AI211" s="348"/>
      <c r="AJ211" s="348"/>
      <c r="AK211" s="349"/>
      <c r="AL211" s="347"/>
      <c r="AM211" s="348"/>
      <c r="AN211" s="348"/>
      <c r="AO211" s="349"/>
      <c r="AP211" s="347"/>
      <c r="AQ211" s="348"/>
      <c r="AR211" s="348"/>
      <c r="AS211" s="349"/>
      <c r="AT211" s="8"/>
      <c r="AU211" s="8"/>
    </row>
    <row r="212" spans="1:47" ht="25.5" hidden="1" customHeight="1" x14ac:dyDescent="0.2">
      <c r="A212" s="344" t="s">
        <v>100</v>
      </c>
      <c r="B212" s="345"/>
      <c r="C212" s="345"/>
      <c r="D212" s="345"/>
      <c r="E212" s="345"/>
      <c r="F212" s="345"/>
      <c r="G212" s="345"/>
      <c r="H212" s="345"/>
      <c r="I212" s="346"/>
      <c r="J212" s="353">
        <v>220</v>
      </c>
      <c r="K212" s="354"/>
      <c r="L212" s="355"/>
      <c r="M212" s="353">
        <v>300</v>
      </c>
      <c r="N212" s="354"/>
      <c r="O212" s="355"/>
      <c r="P212" s="347">
        <f t="shared" si="6"/>
        <v>0</v>
      </c>
      <c r="Q212" s="348"/>
      <c r="R212" s="348"/>
      <c r="S212" s="348"/>
      <c r="T212" s="349"/>
      <c r="U212" s="347">
        <f>SUM(U213:Y216)</f>
        <v>0</v>
      </c>
      <c r="V212" s="348"/>
      <c r="W212" s="348"/>
      <c r="X212" s="348"/>
      <c r="Y212" s="349"/>
      <c r="Z212" s="347">
        <f>SUM(Z213:AC216)</f>
        <v>0</v>
      </c>
      <c r="AA212" s="348"/>
      <c r="AB212" s="348"/>
      <c r="AC212" s="349"/>
      <c r="AD212" s="347">
        <f>SUM(AD213:AG216)</f>
        <v>0</v>
      </c>
      <c r="AE212" s="348"/>
      <c r="AF212" s="348"/>
      <c r="AG212" s="349"/>
      <c r="AH212" s="350">
        <f>SUM(AH213:AK216)</f>
        <v>0</v>
      </c>
      <c r="AI212" s="351"/>
      <c r="AJ212" s="351"/>
      <c r="AK212" s="352"/>
      <c r="AL212" s="350">
        <f>SUM(AL213:AO216)</f>
        <v>0</v>
      </c>
      <c r="AM212" s="351"/>
      <c r="AN212" s="351"/>
      <c r="AO212" s="352"/>
      <c r="AP212" s="350">
        <f>SUM(AP213:AS216)</f>
        <v>0</v>
      </c>
      <c r="AQ212" s="351"/>
      <c r="AR212" s="351"/>
      <c r="AS212" s="352"/>
      <c r="AT212" s="8"/>
      <c r="AU212" s="8"/>
    </row>
    <row r="213" spans="1:47" hidden="1" x14ac:dyDescent="0.2">
      <c r="A213" s="333" t="s">
        <v>101</v>
      </c>
      <c r="B213" s="334"/>
      <c r="C213" s="334"/>
      <c r="D213" s="334"/>
      <c r="E213" s="334"/>
      <c r="F213" s="334"/>
      <c r="G213" s="334"/>
      <c r="H213" s="334"/>
      <c r="I213" s="335"/>
      <c r="J213" s="368"/>
      <c r="K213" s="369"/>
      <c r="L213" s="370"/>
      <c r="M213" s="356">
        <v>321</v>
      </c>
      <c r="N213" s="357"/>
      <c r="O213" s="358"/>
      <c r="P213" s="362">
        <f t="shared" si="6"/>
        <v>0</v>
      </c>
      <c r="Q213" s="363"/>
      <c r="R213" s="363"/>
      <c r="S213" s="363"/>
      <c r="T213" s="364"/>
      <c r="U213" s="283"/>
      <c r="V213" s="284"/>
      <c r="W213" s="284"/>
      <c r="X213" s="284"/>
      <c r="Y213" s="374"/>
      <c r="Z213" s="362"/>
      <c r="AA213" s="363"/>
      <c r="AB213" s="363"/>
      <c r="AC213" s="364"/>
      <c r="AD213" s="362"/>
      <c r="AE213" s="363"/>
      <c r="AF213" s="363"/>
      <c r="AG213" s="364"/>
      <c r="AH213" s="362"/>
      <c r="AI213" s="363"/>
      <c r="AJ213" s="363"/>
      <c r="AK213" s="364"/>
      <c r="AL213" s="368"/>
      <c r="AM213" s="369"/>
      <c r="AN213" s="369"/>
      <c r="AO213" s="370"/>
      <c r="AP213" s="368"/>
      <c r="AQ213" s="369"/>
      <c r="AR213" s="369"/>
      <c r="AS213" s="370"/>
      <c r="AT213" s="8"/>
      <c r="AU213" s="8"/>
    </row>
    <row r="214" spans="1:47" ht="38.25" hidden="1" customHeight="1" x14ac:dyDescent="0.2">
      <c r="A214" s="330" t="s">
        <v>102</v>
      </c>
      <c r="B214" s="331"/>
      <c r="C214" s="331"/>
      <c r="D214" s="331"/>
      <c r="E214" s="331"/>
      <c r="F214" s="331"/>
      <c r="G214" s="331"/>
      <c r="H214" s="331"/>
      <c r="I214" s="332"/>
      <c r="J214" s="371"/>
      <c r="K214" s="372"/>
      <c r="L214" s="373"/>
      <c r="M214" s="359"/>
      <c r="N214" s="360"/>
      <c r="O214" s="361"/>
      <c r="P214" s="365">
        <f t="shared" si="6"/>
        <v>0</v>
      </c>
      <c r="Q214" s="366"/>
      <c r="R214" s="366"/>
      <c r="S214" s="366"/>
      <c r="T214" s="367"/>
      <c r="U214" s="285"/>
      <c r="V214" s="286"/>
      <c r="W214" s="286"/>
      <c r="X214" s="286"/>
      <c r="Y214" s="375"/>
      <c r="Z214" s="365"/>
      <c r="AA214" s="366"/>
      <c r="AB214" s="366"/>
      <c r="AC214" s="367"/>
      <c r="AD214" s="365"/>
      <c r="AE214" s="366"/>
      <c r="AF214" s="366"/>
      <c r="AG214" s="367"/>
      <c r="AH214" s="365"/>
      <c r="AI214" s="366"/>
      <c r="AJ214" s="366"/>
      <c r="AK214" s="367"/>
      <c r="AL214" s="371"/>
      <c r="AM214" s="372"/>
      <c r="AN214" s="372"/>
      <c r="AO214" s="373"/>
      <c r="AP214" s="371"/>
      <c r="AQ214" s="372"/>
      <c r="AR214" s="372"/>
      <c r="AS214" s="373"/>
      <c r="AT214" s="8"/>
      <c r="AU214" s="8"/>
    </row>
    <row r="215" spans="1:47" hidden="1" x14ac:dyDescent="0.2">
      <c r="A215" s="344" t="s">
        <v>103</v>
      </c>
      <c r="B215" s="345"/>
      <c r="C215" s="345"/>
      <c r="D215" s="345"/>
      <c r="E215" s="345"/>
      <c r="F215" s="345"/>
      <c r="G215" s="345"/>
      <c r="H215" s="345"/>
      <c r="I215" s="346"/>
      <c r="J215" s="350"/>
      <c r="K215" s="351"/>
      <c r="L215" s="352"/>
      <c r="M215" s="353">
        <v>340</v>
      </c>
      <c r="N215" s="354"/>
      <c r="O215" s="355"/>
      <c r="P215" s="347">
        <f t="shared" si="6"/>
        <v>0</v>
      </c>
      <c r="Q215" s="348"/>
      <c r="R215" s="348"/>
      <c r="S215" s="348"/>
      <c r="T215" s="349"/>
      <c r="U215" s="296"/>
      <c r="V215" s="297"/>
      <c r="W215" s="297"/>
      <c r="X215" s="297"/>
      <c r="Y215" s="298"/>
      <c r="Z215" s="347"/>
      <c r="AA215" s="348"/>
      <c r="AB215" s="348"/>
      <c r="AC215" s="349"/>
      <c r="AD215" s="347"/>
      <c r="AE215" s="348"/>
      <c r="AF215" s="348"/>
      <c r="AG215" s="349"/>
      <c r="AH215" s="347"/>
      <c r="AI215" s="348"/>
      <c r="AJ215" s="348"/>
      <c r="AK215" s="349"/>
      <c r="AL215" s="350"/>
      <c r="AM215" s="351"/>
      <c r="AN215" s="351"/>
      <c r="AO215" s="352"/>
      <c r="AP215" s="350"/>
      <c r="AQ215" s="351"/>
      <c r="AR215" s="351"/>
      <c r="AS215" s="352"/>
      <c r="AT215" s="8"/>
      <c r="AU215" s="8"/>
    </row>
    <row r="216" spans="1:47" hidden="1" x14ac:dyDescent="0.2">
      <c r="A216" s="344" t="s">
        <v>104</v>
      </c>
      <c r="B216" s="345"/>
      <c r="C216" s="345"/>
      <c r="D216" s="345"/>
      <c r="E216" s="345"/>
      <c r="F216" s="345"/>
      <c r="G216" s="345"/>
      <c r="H216" s="345"/>
      <c r="I216" s="346"/>
      <c r="J216" s="350"/>
      <c r="K216" s="351"/>
      <c r="L216" s="352"/>
      <c r="M216" s="353">
        <v>350</v>
      </c>
      <c r="N216" s="354"/>
      <c r="O216" s="355"/>
      <c r="P216" s="347">
        <f t="shared" si="6"/>
        <v>0</v>
      </c>
      <c r="Q216" s="348"/>
      <c r="R216" s="348"/>
      <c r="S216" s="348"/>
      <c r="T216" s="349"/>
      <c r="U216" s="296"/>
      <c r="V216" s="297"/>
      <c r="W216" s="297"/>
      <c r="X216" s="297"/>
      <c r="Y216" s="298"/>
      <c r="Z216" s="347"/>
      <c r="AA216" s="348"/>
      <c r="AB216" s="348"/>
      <c r="AC216" s="349"/>
      <c r="AD216" s="347"/>
      <c r="AE216" s="348"/>
      <c r="AF216" s="348"/>
      <c r="AG216" s="349"/>
      <c r="AH216" s="347"/>
      <c r="AI216" s="348"/>
      <c r="AJ216" s="348"/>
      <c r="AK216" s="349"/>
      <c r="AL216" s="350"/>
      <c r="AM216" s="351"/>
      <c r="AN216" s="351"/>
      <c r="AO216" s="352"/>
      <c r="AP216" s="350"/>
      <c r="AQ216" s="351"/>
      <c r="AR216" s="351"/>
      <c r="AS216" s="352"/>
      <c r="AT216" s="8"/>
      <c r="AU216" s="8"/>
    </row>
    <row r="217" spans="1:47" hidden="1" x14ac:dyDescent="0.2">
      <c r="A217" s="344" t="s">
        <v>105</v>
      </c>
      <c r="B217" s="345"/>
      <c r="C217" s="345"/>
      <c r="D217" s="345"/>
      <c r="E217" s="345"/>
      <c r="F217" s="345"/>
      <c r="G217" s="345"/>
      <c r="H217" s="345"/>
      <c r="I217" s="346"/>
      <c r="J217" s="350"/>
      <c r="K217" s="351"/>
      <c r="L217" s="352"/>
      <c r="M217" s="353">
        <v>830</v>
      </c>
      <c r="N217" s="354"/>
      <c r="O217" s="355"/>
      <c r="P217" s="347">
        <f t="shared" si="6"/>
        <v>0</v>
      </c>
      <c r="Q217" s="348"/>
      <c r="R217" s="348"/>
      <c r="S217" s="348"/>
      <c r="T217" s="349"/>
      <c r="U217" s="347">
        <f>U218</f>
        <v>0</v>
      </c>
      <c r="V217" s="348"/>
      <c r="W217" s="348"/>
      <c r="X217" s="348"/>
      <c r="Y217" s="349"/>
      <c r="Z217" s="347">
        <f>Z218</f>
        <v>0</v>
      </c>
      <c r="AA217" s="348"/>
      <c r="AB217" s="348"/>
      <c r="AC217" s="349"/>
      <c r="AD217" s="347">
        <f>AD218</f>
        <v>0</v>
      </c>
      <c r="AE217" s="348"/>
      <c r="AF217" s="348"/>
      <c r="AG217" s="349"/>
      <c r="AH217" s="347">
        <f>AH218</f>
        <v>0</v>
      </c>
      <c r="AI217" s="348"/>
      <c r="AJ217" s="348"/>
      <c r="AK217" s="349"/>
      <c r="AL217" s="347">
        <f>AL218</f>
        <v>0</v>
      </c>
      <c r="AM217" s="348"/>
      <c r="AN217" s="348"/>
      <c r="AO217" s="349"/>
      <c r="AP217" s="347">
        <f>AP218</f>
        <v>0</v>
      </c>
      <c r="AQ217" s="348"/>
      <c r="AR217" s="348"/>
      <c r="AS217" s="349"/>
      <c r="AT217" s="8"/>
      <c r="AU217" s="8"/>
    </row>
    <row r="218" spans="1:47" hidden="1" x14ac:dyDescent="0.2">
      <c r="A218" s="333" t="s">
        <v>106</v>
      </c>
      <c r="B218" s="334"/>
      <c r="C218" s="334"/>
      <c r="D218" s="334"/>
      <c r="E218" s="334"/>
      <c r="F218" s="334"/>
      <c r="G218" s="334"/>
      <c r="H218" s="334"/>
      <c r="I218" s="335"/>
      <c r="J218" s="368"/>
      <c r="K218" s="369"/>
      <c r="L218" s="370"/>
      <c r="M218" s="356">
        <v>831</v>
      </c>
      <c r="N218" s="357"/>
      <c r="O218" s="358"/>
      <c r="P218" s="362">
        <f t="shared" si="6"/>
        <v>0</v>
      </c>
      <c r="Q218" s="363"/>
      <c r="R218" s="363"/>
      <c r="S218" s="363"/>
      <c r="T218" s="364"/>
      <c r="U218" s="283"/>
      <c r="V218" s="284"/>
      <c r="W218" s="284"/>
      <c r="X218" s="284"/>
      <c r="Y218" s="374"/>
      <c r="Z218" s="362"/>
      <c r="AA218" s="363"/>
      <c r="AB218" s="363"/>
      <c r="AC218" s="364"/>
      <c r="AD218" s="362"/>
      <c r="AE218" s="363"/>
      <c r="AF218" s="363"/>
      <c r="AG218" s="364"/>
      <c r="AH218" s="362"/>
      <c r="AI218" s="363"/>
      <c r="AJ218" s="363"/>
      <c r="AK218" s="364"/>
      <c r="AL218" s="368"/>
      <c r="AM218" s="369"/>
      <c r="AN218" s="369"/>
      <c r="AO218" s="370"/>
      <c r="AP218" s="368"/>
      <c r="AQ218" s="369"/>
      <c r="AR218" s="369"/>
      <c r="AS218" s="370"/>
      <c r="AT218" s="8"/>
      <c r="AU218" s="8"/>
    </row>
    <row r="219" spans="1:47" ht="114" hidden="1" customHeight="1" x14ac:dyDescent="0.2">
      <c r="A219" s="330" t="s">
        <v>107</v>
      </c>
      <c r="B219" s="331"/>
      <c r="C219" s="331"/>
      <c r="D219" s="331"/>
      <c r="E219" s="331"/>
      <c r="F219" s="331"/>
      <c r="G219" s="331"/>
      <c r="H219" s="331"/>
      <c r="I219" s="332"/>
      <c r="J219" s="371"/>
      <c r="K219" s="372"/>
      <c r="L219" s="373"/>
      <c r="M219" s="359"/>
      <c r="N219" s="360"/>
      <c r="O219" s="361"/>
      <c r="P219" s="365">
        <f t="shared" si="6"/>
        <v>0</v>
      </c>
      <c r="Q219" s="366"/>
      <c r="R219" s="366"/>
      <c r="S219" s="366"/>
      <c r="T219" s="367"/>
      <c r="U219" s="285"/>
      <c r="V219" s="286"/>
      <c r="W219" s="286"/>
      <c r="X219" s="286"/>
      <c r="Y219" s="375"/>
      <c r="Z219" s="365"/>
      <c r="AA219" s="366"/>
      <c r="AB219" s="366"/>
      <c r="AC219" s="367"/>
      <c r="AD219" s="365"/>
      <c r="AE219" s="366"/>
      <c r="AF219" s="366"/>
      <c r="AG219" s="367"/>
      <c r="AH219" s="365"/>
      <c r="AI219" s="366"/>
      <c r="AJ219" s="366"/>
      <c r="AK219" s="367"/>
      <c r="AL219" s="371"/>
      <c r="AM219" s="372"/>
      <c r="AN219" s="372"/>
      <c r="AO219" s="373"/>
      <c r="AP219" s="371"/>
      <c r="AQ219" s="372"/>
      <c r="AR219" s="372"/>
      <c r="AS219" s="373"/>
      <c r="AT219" s="8"/>
      <c r="AU219" s="8"/>
    </row>
    <row r="220" spans="1:47" ht="27" hidden="1" customHeight="1" x14ac:dyDescent="0.2">
      <c r="A220" s="344" t="s">
        <v>108</v>
      </c>
      <c r="B220" s="345"/>
      <c r="C220" s="345"/>
      <c r="D220" s="345"/>
      <c r="E220" s="345"/>
      <c r="F220" s="345"/>
      <c r="G220" s="345"/>
      <c r="H220" s="345"/>
      <c r="I220" s="346"/>
      <c r="J220" s="353">
        <v>230</v>
      </c>
      <c r="K220" s="354"/>
      <c r="L220" s="355"/>
      <c r="M220" s="353">
        <v>850</v>
      </c>
      <c r="N220" s="354"/>
      <c r="O220" s="355"/>
      <c r="P220" s="347">
        <f t="shared" si="6"/>
        <v>0</v>
      </c>
      <c r="Q220" s="348"/>
      <c r="R220" s="348"/>
      <c r="S220" s="348"/>
      <c r="T220" s="349"/>
      <c r="U220" s="347">
        <f>SUM(U221:Y224)</f>
        <v>0</v>
      </c>
      <c r="V220" s="348"/>
      <c r="W220" s="348"/>
      <c r="X220" s="348"/>
      <c r="Y220" s="349"/>
      <c r="Z220" s="347">
        <f>SUM(Z221:AC224)</f>
        <v>0</v>
      </c>
      <c r="AA220" s="348"/>
      <c r="AB220" s="348"/>
      <c r="AC220" s="349"/>
      <c r="AD220" s="347">
        <f>SUM(AD221:AG224)</f>
        <v>0</v>
      </c>
      <c r="AE220" s="348"/>
      <c r="AF220" s="348"/>
      <c r="AG220" s="349"/>
      <c r="AH220" s="350">
        <f>SUM(AH221:AK224)</f>
        <v>0</v>
      </c>
      <c r="AI220" s="351"/>
      <c r="AJ220" s="351"/>
      <c r="AK220" s="352"/>
      <c r="AL220" s="350">
        <f>SUM(AL221:AO224)</f>
        <v>0</v>
      </c>
      <c r="AM220" s="351"/>
      <c r="AN220" s="351"/>
      <c r="AO220" s="352"/>
      <c r="AP220" s="350">
        <f>SUM(AP221:AS224)</f>
        <v>0</v>
      </c>
      <c r="AQ220" s="351"/>
      <c r="AR220" s="351"/>
      <c r="AS220" s="352"/>
      <c r="AT220" s="8"/>
      <c r="AU220" s="8"/>
    </row>
    <row r="221" spans="1:47" hidden="1" x14ac:dyDescent="0.2">
      <c r="A221" s="333" t="s">
        <v>106</v>
      </c>
      <c r="B221" s="334"/>
      <c r="C221" s="334"/>
      <c r="D221" s="334"/>
      <c r="E221" s="334"/>
      <c r="F221" s="334"/>
      <c r="G221" s="334"/>
      <c r="H221" s="334"/>
      <c r="I221" s="335"/>
      <c r="J221" s="368"/>
      <c r="K221" s="369"/>
      <c r="L221" s="370"/>
      <c r="M221" s="356">
        <v>851</v>
      </c>
      <c r="N221" s="357"/>
      <c r="O221" s="358"/>
      <c r="P221" s="362">
        <f t="shared" si="6"/>
        <v>0</v>
      </c>
      <c r="Q221" s="363"/>
      <c r="R221" s="363"/>
      <c r="S221" s="363"/>
      <c r="T221" s="364"/>
      <c r="U221" s="283"/>
      <c r="V221" s="284"/>
      <c r="W221" s="284"/>
      <c r="X221" s="284"/>
      <c r="Y221" s="374"/>
      <c r="Z221" s="362"/>
      <c r="AA221" s="363"/>
      <c r="AB221" s="363"/>
      <c r="AC221" s="364"/>
      <c r="AD221" s="362"/>
      <c r="AE221" s="363"/>
      <c r="AF221" s="363"/>
      <c r="AG221" s="364"/>
      <c r="AH221" s="362"/>
      <c r="AI221" s="363"/>
      <c r="AJ221" s="363"/>
      <c r="AK221" s="364"/>
      <c r="AL221" s="368"/>
      <c r="AM221" s="369"/>
      <c r="AN221" s="369"/>
      <c r="AO221" s="370"/>
      <c r="AP221" s="368"/>
      <c r="AQ221" s="369"/>
      <c r="AR221" s="369"/>
      <c r="AS221" s="370"/>
      <c r="AT221" s="8"/>
      <c r="AU221" s="8"/>
    </row>
    <row r="222" spans="1:47" ht="25.5" hidden="1" customHeight="1" x14ac:dyDescent="0.2">
      <c r="A222" s="330" t="s">
        <v>109</v>
      </c>
      <c r="B222" s="331"/>
      <c r="C222" s="331"/>
      <c r="D222" s="331"/>
      <c r="E222" s="331"/>
      <c r="F222" s="331"/>
      <c r="G222" s="331"/>
      <c r="H222" s="331"/>
      <c r="I222" s="332"/>
      <c r="J222" s="371"/>
      <c r="K222" s="372"/>
      <c r="L222" s="373"/>
      <c r="M222" s="359"/>
      <c r="N222" s="360"/>
      <c r="O222" s="361"/>
      <c r="P222" s="365">
        <f t="shared" si="6"/>
        <v>0</v>
      </c>
      <c r="Q222" s="366"/>
      <c r="R222" s="366"/>
      <c r="S222" s="366"/>
      <c r="T222" s="367"/>
      <c r="U222" s="285"/>
      <c r="V222" s="286"/>
      <c r="W222" s="286"/>
      <c r="X222" s="286"/>
      <c r="Y222" s="375"/>
      <c r="Z222" s="365"/>
      <c r="AA222" s="366"/>
      <c r="AB222" s="366"/>
      <c r="AC222" s="367"/>
      <c r="AD222" s="365"/>
      <c r="AE222" s="366"/>
      <c r="AF222" s="366"/>
      <c r="AG222" s="367"/>
      <c r="AH222" s="365"/>
      <c r="AI222" s="366"/>
      <c r="AJ222" s="366"/>
      <c r="AK222" s="367"/>
      <c r="AL222" s="371"/>
      <c r="AM222" s="372"/>
      <c r="AN222" s="372"/>
      <c r="AO222" s="373"/>
      <c r="AP222" s="371"/>
      <c r="AQ222" s="372"/>
      <c r="AR222" s="372"/>
      <c r="AS222" s="373"/>
      <c r="AT222" s="8"/>
      <c r="AU222" s="8"/>
    </row>
    <row r="223" spans="1:47" hidden="1" x14ac:dyDescent="0.2">
      <c r="A223" s="344" t="s">
        <v>110</v>
      </c>
      <c r="B223" s="345"/>
      <c r="C223" s="345"/>
      <c r="D223" s="345"/>
      <c r="E223" s="345"/>
      <c r="F223" s="345"/>
      <c r="G223" s="345"/>
      <c r="H223" s="345"/>
      <c r="I223" s="346"/>
      <c r="J223" s="350"/>
      <c r="K223" s="351"/>
      <c r="L223" s="352"/>
      <c r="M223" s="353">
        <v>852</v>
      </c>
      <c r="N223" s="354"/>
      <c r="O223" s="355"/>
      <c r="P223" s="347">
        <f t="shared" si="6"/>
        <v>0</v>
      </c>
      <c r="Q223" s="348"/>
      <c r="R223" s="348"/>
      <c r="S223" s="348"/>
      <c r="T223" s="349"/>
      <c r="U223" s="296"/>
      <c r="V223" s="297"/>
      <c r="W223" s="297"/>
      <c r="X223" s="297"/>
      <c r="Y223" s="298"/>
      <c r="Z223" s="347"/>
      <c r="AA223" s="348"/>
      <c r="AB223" s="348"/>
      <c r="AC223" s="349"/>
      <c r="AD223" s="347"/>
      <c r="AE223" s="348"/>
      <c r="AF223" s="348"/>
      <c r="AG223" s="349"/>
      <c r="AH223" s="347"/>
      <c r="AI223" s="348"/>
      <c r="AJ223" s="348"/>
      <c r="AK223" s="349"/>
      <c r="AL223" s="350"/>
      <c r="AM223" s="351"/>
      <c r="AN223" s="351"/>
      <c r="AO223" s="352"/>
      <c r="AP223" s="350"/>
      <c r="AQ223" s="351"/>
      <c r="AR223" s="351"/>
      <c r="AS223" s="352"/>
      <c r="AT223" s="8"/>
      <c r="AU223" s="8"/>
    </row>
    <row r="224" spans="1:47" ht="12.75" hidden="1" customHeight="1" x14ac:dyDescent="0.2">
      <c r="A224" s="344" t="s">
        <v>111</v>
      </c>
      <c r="B224" s="345"/>
      <c r="C224" s="345"/>
      <c r="D224" s="345"/>
      <c r="E224" s="345"/>
      <c r="F224" s="345"/>
      <c r="G224" s="345"/>
      <c r="H224" s="345"/>
      <c r="I224" s="346"/>
      <c r="J224" s="350"/>
      <c r="K224" s="351"/>
      <c r="L224" s="352"/>
      <c r="M224" s="353">
        <v>853</v>
      </c>
      <c r="N224" s="354"/>
      <c r="O224" s="355"/>
      <c r="P224" s="347">
        <f t="shared" si="6"/>
        <v>0</v>
      </c>
      <c r="Q224" s="348"/>
      <c r="R224" s="348"/>
      <c r="S224" s="348"/>
      <c r="T224" s="349"/>
      <c r="U224" s="296"/>
      <c r="V224" s="297"/>
      <c r="W224" s="297"/>
      <c r="X224" s="297"/>
      <c r="Y224" s="298"/>
      <c r="Z224" s="347"/>
      <c r="AA224" s="348"/>
      <c r="AB224" s="348"/>
      <c r="AC224" s="349"/>
      <c r="AD224" s="347"/>
      <c r="AE224" s="348"/>
      <c r="AF224" s="348"/>
      <c r="AG224" s="349"/>
      <c r="AH224" s="347"/>
      <c r="AI224" s="348"/>
      <c r="AJ224" s="348"/>
      <c r="AK224" s="349"/>
      <c r="AL224" s="350"/>
      <c r="AM224" s="351"/>
      <c r="AN224" s="351"/>
      <c r="AO224" s="352"/>
      <c r="AP224" s="350"/>
      <c r="AQ224" s="351"/>
      <c r="AR224" s="351"/>
      <c r="AS224" s="352"/>
      <c r="AT224" s="8"/>
      <c r="AU224" s="8"/>
    </row>
    <row r="225" spans="1:54" ht="25.5" hidden="1" customHeight="1" x14ac:dyDescent="0.2">
      <c r="A225" s="344" t="s">
        <v>112</v>
      </c>
      <c r="B225" s="345"/>
      <c r="C225" s="345"/>
      <c r="D225" s="345"/>
      <c r="E225" s="345"/>
      <c r="F225" s="345"/>
      <c r="G225" s="345"/>
      <c r="H225" s="345"/>
      <c r="I225" s="346"/>
      <c r="J225" s="353">
        <v>260</v>
      </c>
      <c r="K225" s="354"/>
      <c r="L225" s="355"/>
      <c r="M225" s="350" t="s">
        <v>43</v>
      </c>
      <c r="N225" s="351"/>
      <c r="O225" s="352"/>
      <c r="P225" s="347">
        <f t="shared" si="6"/>
        <v>0</v>
      </c>
      <c r="Q225" s="348"/>
      <c r="R225" s="348"/>
      <c r="S225" s="348"/>
      <c r="T225" s="349"/>
      <c r="U225" s="347">
        <f>U226</f>
        <v>0</v>
      </c>
      <c r="V225" s="348"/>
      <c r="W225" s="348"/>
      <c r="X225" s="348"/>
      <c r="Y225" s="349"/>
      <c r="Z225" s="347">
        <f>Z226</f>
        <v>0</v>
      </c>
      <c r="AA225" s="348"/>
      <c r="AB225" s="348"/>
      <c r="AC225" s="349"/>
      <c r="AD225" s="347">
        <f>AD226</f>
        <v>0</v>
      </c>
      <c r="AE225" s="348"/>
      <c r="AF225" s="348"/>
      <c r="AG225" s="349"/>
      <c r="AH225" s="350">
        <f>AH226</f>
        <v>0</v>
      </c>
      <c r="AI225" s="351"/>
      <c r="AJ225" s="351"/>
      <c r="AK225" s="352"/>
      <c r="AL225" s="350">
        <f>AL226</f>
        <v>0</v>
      </c>
      <c r="AM225" s="351"/>
      <c r="AN225" s="351"/>
      <c r="AO225" s="352"/>
      <c r="AP225" s="350">
        <f>AP226</f>
        <v>0</v>
      </c>
      <c r="AQ225" s="351"/>
      <c r="AR225" s="351"/>
      <c r="AS225" s="352"/>
      <c r="AT225" s="8"/>
      <c r="AU225" s="8"/>
    </row>
    <row r="226" spans="1:54" hidden="1" x14ac:dyDescent="0.2">
      <c r="A226" s="333" t="s">
        <v>106</v>
      </c>
      <c r="B226" s="334"/>
      <c r="C226" s="334"/>
      <c r="D226" s="334"/>
      <c r="E226" s="334"/>
      <c r="F226" s="334"/>
      <c r="G226" s="334"/>
      <c r="H226" s="334"/>
      <c r="I226" s="335"/>
      <c r="J226" s="368"/>
      <c r="K226" s="369"/>
      <c r="L226" s="370"/>
      <c r="M226" s="356">
        <v>244</v>
      </c>
      <c r="N226" s="357"/>
      <c r="O226" s="358"/>
      <c r="P226" s="362">
        <f t="shared" si="6"/>
        <v>0</v>
      </c>
      <c r="Q226" s="363"/>
      <c r="R226" s="363"/>
      <c r="S226" s="363"/>
      <c r="T226" s="364"/>
      <c r="U226" s="283"/>
      <c r="V226" s="284"/>
      <c r="W226" s="284"/>
      <c r="X226" s="284"/>
      <c r="Y226" s="374"/>
      <c r="Z226" s="362"/>
      <c r="AA226" s="363"/>
      <c r="AB226" s="363"/>
      <c r="AC226" s="364"/>
      <c r="AD226" s="362"/>
      <c r="AE226" s="363"/>
      <c r="AF226" s="363"/>
      <c r="AG226" s="364"/>
      <c r="AH226" s="362"/>
      <c r="AI226" s="363"/>
      <c r="AJ226" s="363"/>
      <c r="AK226" s="364"/>
      <c r="AL226" s="368"/>
      <c r="AM226" s="369"/>
      <c r="AN226" s="369"/>
      <c r="AO226" s="370"/>
      <c r="AP226" s="368"/>
      <c r="AQ226" s="369"/>
      <c r="AR226" s="369"/>
      <c r="AS226" s="370"/>
      <c r="AT226" s="8"/>
      <c r="AU226" s="8"/>
    </row>
    <row r="227" spans="1:54" ht="38.25" hidden="1" customHeight="1" x14ac:dyDescent="0.2">
      <c r="A227" s="330" t="s">
        <v>113</v>
      </c>
      <c r="B227" s="331"/>
      <c r="C227" s="331"/>
      <c r="D227" s="331"/>
      <c r="E227" s="331"/>
      <c r="F227" s="331"/>
      <c r="G227" s="331"/>
      <c r="H227" s="331"/>
      <c r="I227" s="332"/>
      <c r="J227" s="371"/>
      <c r="K227" s="372"/>
      <c r="L227" s="373"/>
      <c r="M227" s="359"/>
      <c r="N227" s="360"/>
      <c r="O227" s="361"/>
      <c r="P227" s="365">
        <f t="shared" si="6"/>
        <v>0</v>
      </c>
      <c r="Q227" s="366"/>
      <c r="R227" s="366"/>
      <c r="S227" s="366"/>
      <c r="T227" s="367"/>
      <c r="U227" s="285"/>
      <c r="V227" s="286"/>
      <c r="W227" s="286"/>
      <c r="X227" s="286"/>
      <c r="Y227" s="375"/>
      <c r="Z227" s="365"/>
      <c r="AA227" s="366"/>
      <c r="AB227" s="366"/>
      <c r="AC227" s="367"/>
      <c r="AD227" s="365"/>
      <c r="AE227" s="366"/>
      <c r="AF227" s="366"/>
      <c r="AG227" s="367"/>
      <c r="AH227" s="365"/>
      <c r="AI227" s="366"/>
      <c r="AJ227" s="366"/>
      <c r="AK227" s="367"/>
      <c r="AL227" s="371"/>
      <c r="AM227" s="372"/>
      <c r="AN227" s="372"/>
      <c r="AO227" s="373"/>
      <c r="AP227" s="371"/>
      <c r="AQ227" s="372"/>
      <c r="AR227" s="372"/>
      <c r="AS227" s="373"/>
      <c r="AT227" s="8"/>
      <c r="AU227" s="8"/>
    </row>
    <row r="228" spans="1:54" s="10" customFormat="1" hidden="1" x14ac:dyDescent="0.2">
      <c r="A228" s="340" t="s">
        <v>45</v>
      </c>
      <c r="B228" s="341"/>
      <c r="C228" s="341"/>
      <c r="D228" s="341"/>
      <c r="E228" s="341"/>
      <c r="F228" s="341"/>
      <c r="G228" s="341"/>
      <c r="H228" s="341"/>
      <c r="I228" s="342"/>
      <c r="J228" s="353">
        <v>500</v>
      </c>
      <c r="K228" s="354"/>
      <c r="L228" s="355"/>
      <c r="M228" s="350" t="s">
        <v>43</v>
      </c>
      <c r="N228" s="351"/>
      <c r="O228" s="352"/>
      <c r="P228" s="347">
        <f t="shared" si="6"/>
        <v>0</v>
      </c>
      <c r="Q228" s="348"/>
      <c r="R228" s="348"/>
      <c r="S228" s="348"/>
      <c r="T228" s="349"/>
      <c r="U228" s="391">
        <f>U180</f>
        <v>0</v>
      </c>
      <c r="V228" s="297"/>
      <c r="W228" s="297"/>
      <c r="X228" s="297"/>
      <c r="Y228" s="298"/>
      <c r="Z228" s="347">
        <f>Z180</f>
        <v>0</v>
      </c>
      <c r="AA228" s="348"/>
      <c r="AB228" s="348"/>
      <c r="AC228" s="349"/>
      <c r="AD228" s="347">
        <f>AD180</f>
        <v>0</v>
      </c>
      <c r="AE228" s="348"/>
      <c r="AF228" s="348"/>
      <c r="AG228" s="349"/>
      <c r="AH228" s="347">
        <f>AH180</f>
        <v>0</v>
      </c>
      <c r="AI228" s="348"/>
      <c r="AJ228" s="348"/>
      <c r="AK228" s="349"/>
      <c r="AL228" s="350">
        <f>AL180</f>
        <v>0</v>
      </c>
      <c r="AM228" s="351"/>
      <c r="AN228" s="351"/>
      <c r="AO228" s="352"/>
      <c r="AP228" s="350">
        <f>AP180</f>
        <v>0</v>
      </c>
      <c r="AQ228" s="351"/>
      <c r="AR228" s="351"/>
      <c r="AS228" s="352"/>
      <c r="AT228" s="9"/>
      <c r="AU228" s="9"/>
    </row>
    <row r="229" spans="1:54" hidden="1" x14ac:dyDescent="0.2">
      <c r="A229" s="340" t="s">
        <v>46</v>
      </c>
      <c r="B229" s="341"/>
      <c r="C229" s="341"/>
      <c r="D229" s="341"/>
      <c r="E229" s="341"/>
      <c r="F229" s="341"/>
      <c r="G229" s="341"/>
      <c r="H229" s="341"/>
      <c r="I229" s="342"/>
      <c r="J229" s="353">
        <v>600</v>
      </c>
      <c r="K229" s="354"/>
      <c r="L229" s="355"/>
      <c r="M229" s="350" t="s">
        <v>43</v>
      </c>
      <c r="N229" s="351"/>
      <c r="O229" s="352"/>
      <c r="P229" s="347">
        <f>SUM(U229:AS229)</f>
        <v>0</v>
      </c>
      <c r="Q229" s="348"/>
      <c r="R229" s="348"/>
      <c r="S229" s="348"/>
      <c r="T229" s="349"/>
      <c r="U229" s="347">
        <f>U228+U187-U202</f>
        <v>0</v>
      </c>
      <c r="V229" s="348"/>
      <c r="W229" s="348"/>
      <c r="X229" s="348"/>
      <c r="Y229" s="349"/>
      <c r="Z229" s="347">
        <f>Z228+Z187-Z202</f>
        <v>0</v>
      </c>
      <c r="AA229" s="348"/>
      <c r="AB229" s="348"/>
      <c r="AC229" s="349"/>
      <c r="AD229" s="347">
        <f>AD228+AD187-AD202</f>
        <v>0</v>
      </c>
      <c r="AE229" s="348"/>
      <c r="AF229" s="348"/>
      <c r="AG229" s="349"/>
      <c r="AH229" s="350">
        <f>AH228+AH187-AH202</f>
        <v>0</v>
      </c>
      <c r="AI229" s="351"/>
      <c r="AJ229" s="351"/>
      <c r="AK229" s="352"/>
      <c r="AL229" s="350">
        <f>AL228+AL187-AL202</f>
        <v>0</v>
      </c>
      <c r="AM229" s="351"/>
      <c r="AN229" s="351"/>
      <c r="AO229" s="352"/>
      <c r="AP229" s="350">
        <f>AP228+AP187-AP202</f>
        <v>0</v>
      </c>
      <c r="AQ229" s="351"/>
      <c r="AR229" s="351"/>
      <c r="AS229" s="352"/>
      <c r="AT229" s="8"/>
      <c r="AU229" s="8"/>
    </row>
    <row r="230" spans="1:54" ht="12.75" hidden="1" customHeight="1" x14ac:dyDescent="0.2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4"/>
      <c r="N230" s="34"/>
      <c r="O230" s="34"/>
      <c r="P230" s="34"/>
      <c r="Q230" s="35"/>
      <c r="R230" s="35"/>
      <c r="S230" s="35"/>
      <c r="T230" s="35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5"/>
      <c r="AL230" s="35"/>
      <c r="AM230" s="35"/>
      <c r="AN230" s="35"/>
      <c r="AO230" s="35"/>
      <c r="AP230" s="35"/>
      <c r="AQ230" s="35"/>
      <c r="AR230" s="35"/>
      <c r="AS230" s="35"/>
      <c r="AT230" s="8"/>
      <c r="AU230" s="8"/>
    </row>
    <row r="231" spans="1:54" hidden="1" x14ac:dyDescent="0.2">
      <c r="AN231" s="276" t="s">
        <v>124</v>
      </c>
      <c r="AO231" s="276"/>
      <c r="AP231" s="276"/>
      <c r="AQ231" s="276"/>
      <c r="AR231" s="276"/>
      <c r="AS231" s="276"/>
    </row>
    <row r="232" spans="1:54" s="5" customFormat="1" ht="13.15" hidden="1" customHeight="1" x14ac:dyDescent="0.2">
      <c r="A232" s="277" t="s">
        <v>51</v>
      </c>
      <c r="B232" s="277"/>
      <c r="C232" s="277"/>
      <c r="D232" s="277"/>
      <c r="E232" s="277"/>
      <c r="F232" s="277"/>
      <c r="G232" s="277"/>
      <c r="H232" s="277"/>
      <c r="I232" s="277"/>
      <c r="J232" s="277"/>
      <c r="K232" s="277"/>
      <c r="L232" s="277"/>
      <c r="M232" s="277"/>
      <c r="N232" s="277"/>
      <c r="O232" s="277"/>
      <c r="P232" s="277"/>
      <c r="Q232" s="277"/>
      <c r="R232" s="277"/>
      <c r="S232" s="277"/>
      <c r="T232" s="277"/>
      <c r="U232" s="277"/>
      <c r="V232" s="277"/>
      <c r="W232" s="277"/>
      <c r="X232" s="277"/>
      <c r="Y232" s="277"/>
      <c r="Z232" s="277"/>
      <c r="AA232" s="277"/>
      <c r="AB232" s="277"/>
      <c r="AC232" s="277"/>
      <c r="AD232" s="277"/>
      <c r="AE232" s="277"/>
      <c r="AF232" s="277"/>
      <c r="AG232" s="277"/>
      <c r="AH232" s="277"/>
      <c r="AI232" s="277"/>
      <c r="AJ232" s="277"/>
      <c r="AK232" s="277"/>
      <c r="AL232" s="277"/>
      <c r="AM232" s="277"/>
      <c r="AN232" s="277"/>
      <c r="AO232" s="277"/>
      <c r="AP232" s="277"/>
      <c r="AQ232" s="277"/>
      <c r="AR232" s="277"/>
      <c r="AS232" s="277"/>
    </row>
    <row r="233" spans="1:54" s="5" customFormat="1" ht="13.15" hidden="1" customHeight="1" x14ac:dyDescent="0.2">
      <c r="A233" s="277" t="s">
        <v>129</v>
      </c>
      <c r="B233" s="277"/>
      <c r="C233" s="277"/>
      <c r="D233" s="277"/>
      <c r="E233" s="277"/>
      <c r="F233" s="277"/>
      <c r="G233" s="277"/>
      <c r="H233" s="277"/>
      <c r="I233" s="277"/>
      <c r="J233" s="277"/>
      <c r="K233" s="277"/>
      <c r="L233" s="277"/>
      <c r="M233" s="277"/>
      <c r="N233" s="277"/>
      <c r="O233" s="277"/>
      <c r="P233" s="277"/>
      <c r="Q233" s="277"/>
      <c r="R233" s="277"/>
      <c r="S233" s="277"/>
      <c r="T233" s="277"/>
      <c r="U233" s="277"/>
      <c r="V233" s="277"/>
      <c r="W233" s="277"/>
      <c r="X233" s="277"/>
      <c r="Y233" s="277"/>
      <c r="Z233" s="277"/>
      <c r="AA233" s="277"/>
      <c r="AB233" s="277"/>
      <c r="AC233" s="277"/>
      <c r="AD233" s="277"/>
      <c r="AE233" s="277"/>
      <c r="AF233" s="277"/>
      <c r="AG233" s="277"/>
      <c r="AH233" s="277"/>
      <c r="AI233" s="277"/>
      <c r="AJ233" s="277"/>
      <c r="AK233" s="277"/>
      <c r="AL233" s="277"/>
      <c r="AM233" s="277"/>
      <c r="AN233" s="277"/>
      <c r="AO233" s="277"/>
      <c r="AP233" s="277"/>
      <c r="AQ233" s="277"/>
      <c r="AR233" s="277"/>
      <c r="AS233" s="277"/>
    </row>
    <row r="234" spans="1:54" s="5" customFormat="1" ht="13.15" hidden="1" customHeight="1" x14ac:dyDescent="0.2">
      <c r="A234" s="277" t="s">
        <v>33</v>
      </c>
      <c r="B234" s="277"/>
      <c r="C234" s="277"/>
      <c r="D234" s="277"/>
      <c r="E234" s="277"/>
      <c r="F234" s="277"/>
      <c r="G234" s="277"/>
      <c r="H234" s="277"/>
      <c r="I234" s="277"/>
      <c r="J234" s="277"/>
      <c r="K234" s="277"/>
      <c r="L234" s="277"/>
      <c r="M234" s="277"/>
      <c r="N234" s="277"/>
      <c r="O234" s="277"/>
      <c r="P234" s="277"/>
      <c r="Q234" s="277"/>
      <c r="R234" s="277"/>
      <c r="S234" s="277"/>
      <c r="T234" s="277"/>
      <c r="U234" s="277"/>
      <c r="V234" s="277"/>
      <c r="W234" s="277"/>
      <c r="X234" s="277"/>
      <c r="Y234" s="277"/>
      <c r="Z234" s="277"/>
      <c r="AA234" s="277"/>
      <c r="AB234" s="277"/>
      <c r="AC234" s="277"/>
      <c r="AD234" s="277"/>
      <c r="AE234" s="277"/>
      <c r="AF234" s="277"/>
      <c r="AG234" s="277"/>
      <c r="AH234" s="277"/>
      <c r="AI234" s="277"/>
      <c r="AJ234" s="277"/>
      <c r="AK234" s="277"/>
      <c r="AL234" s="277"/>
      <c r="AM234" s="277"/>
      <c r="AN234" s="277"/>
      <c r="AO234" s="277"/>
      <c r="AP234" s="277"/>
      <c r="AQ234" s="277"/>
      <c r="AR234" s="277"/>
      <c r="AS234" s="277"/>
    </row>
    <row r="235" spans="1:54" s="5" customFormat="1" ht="13.15" hidden="1" customHeight="1" x14ac:dyDescent="0.2"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</row>
    <row r="236" spans="1:54" s="5" customFormat="1" ht="12.75" hidden="1" customHeight="1" x14ac:dyDescent="0.2">
      <c r="A236" s="326" t="s">
        <v>22</v>
      </c>
      <c r="B236" s="326"/>
      <c r="C236" s="326"/>
      <c r="D236" s="326"/>
      <c r="E236" s="326" t="s">
        <v>34</v>
      </c>
      <c r="F236" s="326"/>
      <c r="G236" s="326" t="s">
        <v>52</v>
      </c>
      <c r="H236" s="326"/>
      <c r="I236" s="326"/>
      <c r="J236" s="326" t="s">
        <v>72</v>
      </c>
      <c r="K236" s="326"/>
      <c r="L236" s="326"/>
      <c r="M236" s="326"/>
      <c r="N236" s="326"/>
      <c r="O236" s="326"/>
      <c r="P236" s="326"/>
      <c r="Q236" s="326"/>
      <c r="R236" s="326"/>
      <c r="S236" s="326"/>
      <c r="T236" s="326"/>
      <c r="U236" s="326"/>
      <c r="V236" s="326"/>
      <c r="W236" s="326"/>
      <c r="X236" s="326"/>
      <c r="Y236" s="326"/>
      <c r="Z236" s="326"/>
      <c r="AA236" s="326"/>
      <c r="AB236" s="326"/>
      <c r="AC236" s="326"/>
      <c r="AD236" s="326"/>
      <c r="AE236" s="326"/>
      <c r="AF236" s="326"/>
      <c r="AG236" s="326"/>
      <c r="AH236" s="326"/>
      <c r="AI236" s="326"/>
      <c r="AJ236" s="326"/>
      <c r="AK236" s="326"/>
      <c r="AL236" s="326"/>
      <c r="AM236" s="326"/>
      <c r="AN236" s="326"/>
      <c r="AO236" s="326"/>
      <c r="AP236" s="326"/>
      <c r="AQ236" s="326"/>
      <c r="AR236" s="326"/>
      <c r="AS236" s="326"/>
    </row>
    <row r="237" spans="1:54" s="5" customFormat="1" ht="13.15" hidden="1" customHeight="1" x14ac:dyDescent="0.2">
      <c r="A237" s="326"/>
      <c r="B237" s="326"/>
      <c r="C237" s="326"/>
      <c r="D237" s="326"/>
      <c r="E237" s="326"/>
      <c r="F237" s="326"/>
      <c r="G237" s="326"/>
      <c r="H237" s="326"/>
      <c r="I237" s="326"/>
      <c r="J237" s="326" t="s">
        <v>53</v>
      </c>
      <c r="K237" s="326"/>
      <c r="L237" s="326"/>
      <c r="M237" s="326"/>
      <c r="N237" s="326"/>
      <c r="O237" s="326"/>
      <c r="P237" s="326"/>
      <c r="Q237" s="326"/>
      <c r="R237" s="326"/>
      <c r="S237" s="326"/>
      <c r="T237" s="326"/>
      <c r="U237" s="326"/>
      <c r="V237" s="392" t="s">
        <v>27</v>
      </c>
      <c r="W237" s="392"/>
      <c r="X237" s="392"/>
      <c r="Y237" s="392"/>
      <c r="Z237" s="392"/>
      <c r="AA237" s="392"/>
      <c r="AB237" s="392"/>
      <c r="AC237" s="392"/>
      <c r="AD237" s="392"/>
      <c r="AE237" s="392"/>
      <c r="AF237" s="392"/>
      <c r="AG237" s="392"/>
      <c r="AH237" s="392"/>
      <c r="AI237" s="392"/>
      <c r="AJ237" s="392"/>
      <c r="AK237" s="392"/>
      <c r="AL237" s="392"/>
      <c r="AM237" s="392"/>
      <c r="AN237" s="392"/>
      <c r="AO237" s="392"/>
      <c r="AP237" s="392"/>
      <c r="AQ237" s="392"/>
      <c r="AR237" s="392"/>
      <c r="AS237" s="392"/>
    </row>
    <row r="238" spans="1:54" s="5" customFormat="1" ht="78.75" hidden="1" customHeight="1" x14ac:dyDescent="0.2">
      <c r="A238" s="326"/>
      <c r="B238" s="326"/>
      <c r="C238" s="326"/>
      <c r="D238" s="326"/>
      <c r="E238" s="326"/>
      <c r="F238" s="326"/>
      <c r="G238" s="326"/>
      <c r="H238" s="326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326"/>
      <c r="T238" s="326"/>
      <c r="U238" s="326"/>
      <c r="V238" s="326" t="s">
        <v>54</v>
      </c>
      <c r="W238" s="326"/>
      <c r="X238" s="326"/>
      <c r="Y238" s="326"/>
      <c r="Z238" s="326"/>
      <c r="AA238" s="326"/>
      <c r="AB238" s="326"/>
      <c r="AC238" s="326"/>
      <c r="AD238" s="326"/>
      <c r="AE238" s="326"/>
      <c r="AF238" s="326"/>
      <c r="AG238" s="326"/>
      <c r="AH238" s="326" t="s">
        <v>55</v>
      </c>
      <c r="AI238" s="326"/>
      <c r="AJ238" s="326"/>
      <c r="AK238" s="326"/>
      <c r="AL238" s="326"/>
      <c r="AM238" s="326"/>
      <c r="AN238" s="326"/>
      <c r="AO238" s="326"/>
      <c r="AP238" s="326"/>
      <c r="AQ238" s="326"/>
      <c r="AR238" s="326"/>
      <c r="AS238" s="326"/>
    </row>
    <row r="239" spans="1:54" s="5" customFormat="1" ht="51" hidden="1" customHeight="1" x14ac:dyDescent="0.2">
      <c r="A239" s="326"/>
      <c r="B239" s="326"/>
      <c r="C239" s="326"/>
      <c r="D239" s="326"/>
      <c r="E239" s="326"/>
      <c r="F239" s="326"/>
      <c r="G239" s="326"/>
      <c r="H239" s="326"/>
      <c r="I239" s="326"/>
      <c r="J239" s="326" t="s">
        <v>56</v>
      </c>
      <c r="K239" s="326"/>
      <c r="L239" s="326"/>
      <c r="M239" s="326"/>
      <c r="N239" s="326" t="s">
        <v>74</v>
      </c>
      <c r="O239" s="326"/>
      <c r="P239" s="326"/>
      <c r="Q239" s="326"/>
      <c r="R239" s="326" t="s">
        <v>75</v>
      </c>
      <c r="S239" s="326"/>
      <c r="T239" s="326"/>
      <c r="U239" s="326"/>
      <c r="V239" s="326" t="s">
        <v>56</v>
      </c>
      <c r="W239" s="326"/>
      <c r="X239" s="326"/>
      <c r="Y239" s="326"/>
      <c r="Z239" s="326" t="s">
        <v>74</v>
      </c>
      <c r="AA239" s="326"/>
      <c r="AB239" s="326"/>
      <c r="AC239" s="326"/>
      <c r="AD239" s="326" t="s">
        <v>75</v>
      </c>
      <c r="AE239" s="326"/>
      <c r="AF239" s="326"/>
      <c r="AG239" s="326"/>
      <c r="AH239" s="326" t="s">
        <v>56</v>
      </c>
      <c r="AI239" s="326"/>
      <c r="AJ239" s="326"/>
      <c r="AK239" s="326"/>
      <c r="AL239" s="326" t="s">
        <v>74</v>
      </c>
      <c r="AM239" s="326"/>
      <c r="AN239" s="326"/>
      <c r="AO239" s="326"/>
      <c r="AP239" s="326" t="s">
        <v>75</v>
      </c>
      <c r="AQ239" s="326"/>
      <c r="AR239" s="326"/>
      <c r="AS239" s="326"/>
    </row>
    <row r="240" spans="1:54" s="5" customFormat="1" hidden="1" x14ac:dyDescent="0.2">
      <c r="A240" s="403">
        <v>1</v>
      </c>
      <c r="B240" s="403"/>
      <c r="C240" s="403"/>
      <c r="D240" s="403"/>
      <c r="E240" s="402">
        <v>2</v>
      </c>
      <c r="F240" s="402"/>
      <c r="G240" s="402">
        <v>3</v>
      </c>
      <c r="H240" s="402"/>
      <c r="I240" s="402"/>
      <c r="J240" s="402">
        <v>4</v>
      </c>
      <c r="K240" s="402"/>
      <c r="L240" s="402"/>
      <c r="M240" s="402"/>
      <c r="N240" s="402">
        <v>5</v>
      </c>
      <c r="O240" s="402"/>
      <c r="P240" s="402"/>
      <c r="Q240" s="402"/>
      <c r="R240" s="402">
        <v>6</v>
      </c>
      <c r="S240" s="402"/>
      <c r="T240" s="402"/>
      <c r="U240" s="402"/>
      <c r="V240" s="402">
        <v>7</v>
      </c>
      <c r="W240" s="402"/>
      <c r="X240" s="402"/>
      <c r="Y240" s="402"/>
      <c r="Z240" s="402">
        <v>8</v>
      </c>
      <c r="AA240" s="402"/>
      <c r="AB240" s="402"/>
      <c r="AC240" s="402"/>
      <c r="AD240" s="402">
        <v>9</v>
      </c>
      <c r="AE240" s="402"/>
      <c r="AF240" s="402"/>
      <c r="AG240" s="402"/>
      <c r="AH240" s="402">
        <v>10</v>
      </c>
      <c r="AI240" s="402"/>
      <c r="AJ240" s="402"/>
      <c r="AK240" s="402"/>
      <c r="AL240" s="403">
        <v>11</v>
      </c>
      <c r="AM240" s="403"/>
      <c r="AN240" s="403"/>
      <c r="AO240" s="403"/>
      <c r="AP240" s="403">
        <v>12</v>
      </c>
      <c r="AQ240" s="403"/>
      <c r="AR240" s="403"/>
      <c r="AS240" s="403"/>
      <c r="AT240" s="310"/>
      <c r="AU240" s="310"/>
      <c r="AV240" s="310"/>
      <c r="AW240" s="310"/>
      <c r="AX240" s="310"/>
      <c r="AY240" s="310"/>
      <c r="AZ240" s="310"/>
      <c r="BA240" s="310"/>
      <c r="BB240" s="310"/>
    </row>
    <row r="241" spans="1:65" s="5" customFormat="1" ht="75.75" hidden="1" customHeight="1" x14ac:dyDescent="0.2">
      <c r="A241" s="393" t="s">
        <v>57</v>
      </c>
      <c r="B241" s="393"/>
      <c r="C241" s="393"/>
      <c r="D241" s="393"/>
      <c r="E241" s="400" t="s">
        <v>58</v>
      </c>
      <c r="F241" s="400"/>
      <c r="G241" s="401" t="s">
        <v>43</v>
      </c>
      <c r="H241" s="401"/>
      <c r="I241" s="401"/>
      <c r="J241" s="329">
        <f>J242+J245</f>
        <v>0</v>
      </c>
      <c r="K241" s="329"/>
      <c r="L241" s="329"/>
      <c r="M241" s="329"/>
      <c r="N241" s="329">
        <f t="shared" ref="N241" si="7">N242+N245</f>
        <v>0</v>
      </c>
      <c r="O241" s="329"/>
      <c r="P241" s="329"/>
      <c r="Q241" s="329"/>
      <c r="R241" s="329">
        <f t="shared" ref="R241" si="8">R242+R245</f>
        <v>0</v>
      </c>
      <c r="S241" s="329"/>
      <c r="T241" s="329"/>
      <c r="U241" s="329"/>
      <c r="V241" s="329">
        <f t="shared" ref="V241" si="9">V242+V245</f>
        <v>0</v>
      </c>
      <c r="W241" s="329"/>
      <c r="X241" s="329"/>
      <c r="Y241" s="329"/>
      <c r="Z241" s="329">
        <f t="shared" ref="Z241" si="10">Z242+Z245</f>
        <v>0</v>
      </c>
      <c r="AA241" s="329"/>
      <c r="AB241" s="329"/>
      <c r="AC241" s="329"/>
      <c r="AD241" s="329">
        <f t="shared" ref="AD241" si="11">AD242+AD245</f>
        <v>0</v>
      </c>
      <c r="AE241" s="329"/>
      <c r="AF241" s="329"/>
      <c r="AG241" s="329"/>
      <c r="AH241" s="329">
        <f t="shared" ref="AH241" si="12">AH242+AH245</f>
        <v>0</v>
      </c>
      <c r="AI241" s="329"/>
      <c r="AJ241" s="329"/>
      <c r="AK241" s="329"/>
      <c r="AL241" s="329">
        <f t="shared" ref="AL241" si="13">AL242+AL245</f>
        <v>0</v>
      </c>
      <c r="AM241" s="329"/>
      <c r="AN241" s="329"/>
      <c r="AO241" s="329"/>
      <c r="AP241" s="329">
        <f t="shared" ref="AP241" si="14">AP242+AP245</f>
        <v>0</v>
      </c>
      <c r="AQ241" s="329"/>
      <c r="AR241" s="329"/>
      <c r="AS241" s="329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</row>
    <row r="242" spans="1:65" s="5" customFormat="1" hidden="1" x14ac:dyDescent="0.2">
      <c r="A242" s="393" t="s">
        <v>158</v>
      </c>
      <c r="B242" s="393"/>
      <c r="C242" s="393"/>
      <c r="D242" s="393"/>
      <c r="E242" s="356">
        <v>1001</v>
      </c>
      <c r="F242" s="358"/>
      <c r="G242" s="394" t="s">
        <v>43</v>
      </c>
      <c r="H242" s="395"/>
      <c r="I242" s="396"/>
      <c r="J242" s="368">
        <f>V242+AH242</f>
        <v>0</v>
      </c>
      <c r="K242" s="369"/>
      <c r="L242" s="369"/>
      <c r="M242" s="370"/>
      <c r="N242" s="368">
        <f t="shared" ref="N242" si="15">Z242+AL242</f>
        <v>0</v>
      </c>
      <c r="O242" s="369"/>
      <c r="P242" s="369"/>
      <c r="Q242" s="370"/>
      <c r="R242" s="368">
        <f t="shared" ref="R242" si="16">AD242+AP242</f>
        <v>0</v>
      </c>
      <c r="S242" s="369"/>
      <c r="T242" s="369"/>
      <c r="U242" s="370"/>
      <c r="V242" s="368"/>
      <c r="W242" s="369"/>
      <c r="X242" s="369"/>
      <c r="Y242" s="370"/>
      <c r="Z242" s="368"/>
      <c r="AA242" s="369"/>
      <c r="AB242" s="369"/>
      <c r="AC242" s="370"/>
      <c r="AD242" s="368"/>
      <c r="AE242" s="369"/>
      <c r="AF242" s="369"/>
      <c r="AG242" s="370"/>
      <c r="AH242" s="368"/>
      <c r="AI242" s="369"/>
      <c r="AJ242" s="369"/>
      <c r="AK242" s="370"/>
      <c r="AL242" s="368"/>
      <c r="AM242" s="369"/>
      <c r="AN242" s="369"/>
      <c r="AO242" s="370"/>
      <c r="AP242" s="283"/>
      <c r="AQ242" s="284"/>
      <c r="AR242" s="284"/>
      <c r="AS242" s="374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</row>
    <row r="243" spans="1:65" s="5" customFormat="1" ht="62.25" hidden="1" customHeight="1" x14ac:dyDescent="0.2">
      <c r="A243" s="393" t="s">
        <v>159</v>
      </c>
      <c r="B243" s="393"/>
      <c r="C243" s="393"/>
      <c r="D243" s="393"/>
      <c r="E243" s="359"/>
      <c r="F243" s="361"/>
      <c r="G243" s="397"/>
      <c r="H243" s="398"/>
      <c r="I243" s="399"/>
      <c r="J243" s="371"/>
      <c r="K243" s="372"/>
      <c r="L243" s="372"/>
      <c r="M243" s="373"/>
      <c r="N243" s="371"/>
      <c r="O243" s="372"/>
      <c r="P243" s="372"/>
      <c r="Q243" s="373"/>
      <c r="R243" s="371"/>
      <c r="S243" s="372"/>
      <c r="T243" s="372"/>
      <c r="U243" s="373"/>
      <c r="V243" s="371"/>
      <c r="W243" s="372"/>
      <c r="X243" s="372"/>
      <c r="Y243" s="373"/>
      <c r="Z243" s="371"/>
      <c r="AA243" s="372"/>
      <c r="AB243" s="372"/>
      <c r="AC243" s="373"/>
      <c r="AD243" s="371"/>
      <c r="AE243" s="372"/>
      <c r="AF243" s="372"/>
      <c r="AG243" s="373"/>
      <c r="AH243" s="371"/>
      <c r="AI243" s="372"/>
      <c r="AJ243" s="372"/>
      <c r="AK243" s="373"/>
      <c r="AL243" s="371"/>
      <c r="AM243" s="372"/>
      <c r="AN243" s="372"/>
      <c r="AO243" s="373"/>
      <c r="AP243" s="285"/>
      <c r="AQ243" s="286"/>
      <c r="AR243" s="286"/>
      <c r="AS243" s="375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</row>
    <row r="244" spans="1:65" s="5" customFormat="1" ht="13.15" hidden="1" customHeight="1" x14ac:dyDescent="0.2">
      <c r="A244" s="404"/>
      <c r="B244" s="404"/>
      <c r="C244" s="404"/>
      <c r="D244" s="404"/>
      <c r="E244" s="280"/>
      <c r="F244" s="280"/>
      <c r="G244" s="280"/>
      <c r="H244" s="280"/>
      <c r="I244" s="280"/>
      <c r="J244" s="329">
        <f t="shared" ref="J244:J246" si="17">V244+AH244</f>
        <v>0</v>
      </c>
      <c r="K244" s="329"/>
      <c r="L244" s="329"/>
      <c r="M244" s="329"/>
      <c r="N244" s="329">
        <f t="shared" ref="N244:N246" si="18">Z244+AL244</f>
        <v>0</v>
      </c>
      <c r="O244" s="329"/>
      <c r="P244" s="329"/>
      <c r="Q244" s="329"/>
      <c r="R244" s="329">
        <f t="shared" ref="R244:R246" si="19">AD244+AP244</f>
        <v>0</v>
      </c>
      <c r="S244" s="329"/>
      <c r="T244" s="329"/>
      <c r="U244" s="329"/>
      <c r="V244" s="329"/>
      <c r="W244" s="329"/>
      <c r="X244" s="329"/>
      <c r="Y244" s="329"/>
      <c r="Z244" s="329"/>
      <c r="AA244" s="329"/>
      <c r="AB244" s="329"/>
      <c r="AC244" s="329"/>
      <c r="AD244" s="329"/>
      <c r="AE244" s="329"/>
      <c r="AF244" s="329"/>
      <c r="AG244" s="329"/>
      <c r="AH244" s="329"/>
      <c r="AI244" s="329"/>
      <c r="AJ244" s="329"/>
      <c r="AK244" s="329"/>
      <c r="AL244" s="329"/>
      <c r="AM244" s="329"/>
      <c r="AN244" s="329"/>
      <c r="AO244" s="329"/>
      <c r="AP244" s="280"/>
      <c r="AQ244" s="280"/>
      <c r="AR244" s="280"/>
      <c r="AS244" s="280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</row>
    <row r="245" spans="1:65" s="5" customFormat="1" ht="75.75" hidden="1" customHeight="1" x14ac:dyDescent="0.2">
      <c r="A245" s="393" t="s">
        <v>160</v>
      </c>
      <c r="B245" s="393"/>
      <c r="C245" s="393"/>
      <c r="D245" s="393"/>
      <c r="E245" s="336">
        <v>2001</v>
      </c>
      <c r="F245" s="336"/>
      <c r="G245" s="280"/>
      <c r="H245" s="280"/>
      <c r="I245" s="280"/>
      <c r="J245" s="329">
        <f t="shared" si="17"/>
        <v>0</v>
      </c>
      <c r="K245" s="329"/>
      <c r="L245" s="329"/>
      <c r="M245" s="329"/>
      <c r="N245" s="329">
        <f t="shared" si="18"/>
        <v>0</v>
      </c>
      <c r="O245" s="329"/>
      <c r="P245" s="329"/>
      <c r="Q245" s="329"/>
      <c r="R245" s="329">
        <f t="shared" si="19"/>
        <v>0</v>
      </c>
      <c r="S245" s="329"/>
      <c r="T245" s="329"/>
      <c r="U245" s="329"/>
      <c r="V245" s="329"/>
      <c r="W245" s="329"/>
      <c r="X245" s="329"/>
      <c r="Y245" s="329"/>
      <c r="Z245" s="329"/>
      <c r="AA245" s="329"/>
      <c r="AB245" s="329"/>
      <c r="AC245" s="329"/>
      <c r="AD245" s="329"/>
      <c r="AE245" s="329"/>
      <c r="AF245" s="329"/>
      <c r="AG245" s="329"/>
      <c r="AH245" s="329"/>
      <c r="AI245" s="329"/>
      <c r="AJ245" s="329"/>
      <c r="AK245" s="329"/>
      <c r="AL245" s="329"/>
      <c r="AM245" s="329"/>
      <c r="AN245" s="329"/>
      <c r="AO245" s="329"/>
      <c r="AP245" s="280"/>
      <c r="AQ245" s="280"/>
      <c r="AR245" s="280"/>
      <c r="AS245" s="280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</row>
    <row r="246" spans="1:65" s="5" customFormat="1" ht="16.149999999999999" hidden="1" customHeight="1" x14ac:dyDescent="0.2">
      <c r="A246" s="404"/>
      <c r="B246" s="404"/>
      <c r="C246" s="404"/>
      <c r="D246" s="404"/>
      <c r="E246" s="280"/>
      <c r="F246" s="280"/>
      <c r="G246" s="280"/>
      <c r="H246" s="280"/>
      <c r="I246" s="280"/>
      <c r="J246" s="329">
        <f t="shared" si="17"/>
        <v>0</v>
      </c>
      <c r="K246" s="329"/>
      <c r="L246" s="329"/>
      <c r="M246" s="329"/>
      <c r="N246" s="329">
        <f t="shared" si="18"/>
        <v>0</v>
      </c>
      <c r="O246" s="329"/>
      <c r="P246" s="329"/>
      <c r="Q246" s="329"/>
      <c r="R246" s="329">
        <f t="shared" si="19"/>
        <v>0</v>
      </c>
      <c r="S246" s="329"/>
      <c r="T246" s="329"/>
      <c r="U246" s="329"/>
      <c r="V246" s="280"/>
      <c r="W246" s="280"/>
      <c r="X246" s="280"/>
      <c r="Y246" s="280"/>
      <c r="Z246" s="329"/>
      <c r="AA246" s="329"/>
      <c r="AB246" s="329"/>
      <c r="AC246" s="329"/>
      <c r="AD246" s="329"/>
      <c r="AE246" s="329"/>
      <c r="AF246" s="329"/>
      <c r="AG246" s="329"/>
      <c r="AH246" s="329"/>
      <c r="AI246" s="329"/>
      <c r="AJ246" s="329"/>
      <c r="AK246" s="329"/>
      <c r="AL246" s="329"/>
      <c r="AM246" s="329"/>
      <c r="AN246" s="329"/>
      <c r="AO246" s="329"/>
      <c r="AP246" s="280"/>
      <c r="AQ246" s="280"/>
      <c r="AR246" s="280"/>
      <c r="AS246" s="280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</row>
    <row r="247" spans="1:65" s="5" customFormat="1" ht="13.15" hidden="1" customHeight="1" x14ac:dyDescent="0.2">
      <c r="A247" s="11"/>
      <c r="B247" s="11"/>
      <c r="C247" s="11"/>
      <c r="D247" s="11"/>
      <c r="E247" s="11"/>
      <c r="F247" s="11"/>
      <c r="G247" s="11"/>
      <c r="H247" s="11"/>
      <c r="I247" s="13"/>
      <c r="J247" s="13"/>
      <c r="K247" s="13"/>
      <c r="L247" s="13"/>
      <c r="M247" s="28"/>
      <c r="N247" s="28"/>
      <c r="O247" s="28"/>
      <c r="P247" s="28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</row>
    <row r="248" spans="1:65" s="5" customFormat="1" ht="13.15" hidden="1" customHeight="1" x14ac:dyDescent="0.2">
      <c r="A248" s="11"/>
      <c r="B248" s="11"/>
      <c r="C248" s="11"/>
      <c r="D248" s="11"/>
      <c r="E248" s="11"/>
      <c r="F248" s="11"/>
      <c r="G248" s="11"/>
      <c r="H248" s="11"/>
      <c r="I248" s="13"/>
      <c r="J248" s="13"/>
      <c r="K248" s="13"/>
      <c r="L248" s="13"/>
      <c r="M248" s="28"/>
      <c r="N248" s="28"/>
      <c r="O248" s="28"/>
      <c r="P248" s="28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76" t="s">
        <v>125</v>
      </c>
      <c r="AO248" s="276"/>
      <c r="AP248" s="276"/>
      <c r="AQ248" s="276"/>
      <c r="AR248" s="276"/>
      <c r="AS248" s="27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</row>
    <row r="249" spans="1:65" s="5" customFormat="1" ht="13.15" hidden="1" customHeight="1" x14ac:dyDescent="0.2">
      <c r="A249" s="277" t="s">
        <v>59</v>
      </c>
      <c r="B249" s="277"/>
      <c r="C249" s="277"/>
      <c r="D249" s="277"/>
      <c r="E249" s="277"/>
      <c r="F249" s="277"/>
      <c r="G249" s="277"/>
      <c r="H249" s="277"/>
      <c r="I249" s="277"/>
      <c r="J249" s="277"/>
      <c r="K249" s="277"/>
      <c r="L249" s="277"/>
      <c r="M249" s="277"/>
      <c r="N249" s="277"/>
      <c r="O249" s="277"/>
      <c r="P249" s="277"/>
      <c r="Q249" s="277"/>
      <c r="R249" s="277"/>
      <c r="S249" s="277"/>
      <c r="T249" s="277"/>
      <c r="U249" s="277"/>
      <c r="V249" s="277"/>
      <c r="W249" s="277"/>
      <c r="X249" s="277"/>
      <c r="Y249" s="277"/>
      <c r="Z249" s="277"/>
      <c r="AA249" s="277"/>
      <c r="AB249" s="277"/>
      <c r="AC249" s="277"/>
      <c r="AD249" s="277"/>
      <c r="AE249" s="277"/>
      <c r="AF249" s="277"/>
      <c r="AG249" s="277"/>
      <c r="AH249" s="277"/>
      <c r="AI249" s="277"/>
      <c r="AJ249" s="277"/>
      <c r="AK249" s="277"/>
      <c r="AL249" s="277"/>
      <c r="AM249" s="277"/>
      <c r="AN249" s="277"/>
      <c r="AO249" s="277"/>
      <c r="AP249" s="277"/>
      <c r="AQ249" s="277"/>
      <c r="AR249" s="277"/>
      <c r="AS249" s="277"/>
    </row>
    <row r="250" spans="1:65" s="5" customFormat="1" ht="13.15" hidden="1" customHeight="1" x14ac:dyDescent="0.2">
      <c r="A250" s="277" t="s">
        <v>130</v>
      </c>
      <c r="B250" s="277"/>
      <c r="C250" s="277"/>
      <c r="D250" s="277"/>
      <c r="E250" s="277"/>
      <c r="F250" s="277"/>
      <c r="G250" s="277"/>
      <c r="H250" s="277"/>
      <c r="I250" s="277"/>
      <c r="J250" s="277"/>
      <c r="K250" s="277"/>
      <c r="L250" s="277"/>
      <c r="M250" s="277"/>
      <c r="N250" s="277"/>
      <c r="O250" s="277"/>
      <c r="P250" s="277"/>
      <c r="Q250" s="277"/>
      <c r="R250" s="277"/>
      <c r="S250" s="277"/>
      <c r="T250" s="277"/>
      <c r="U250" s="277"/>
      <c r="V250" s="277"/>
      <c r="W250" s="277"/>
      <c r="X250" s="277"/>
      <c r="Y250" s="277"/>
      <c r="Z250" s="277"/>
      <c r="AA250" s="277"/>
      <c r="AB250" s="277"/>
      <c r="AC250" s="277"/>
      <c r="AD250" s="277"/>
      <c r="AE250" s="277"/>
      <c r="AF250" s="277"/>
      <c r="AG250" s="277"/>
      <c r="AH250" s="277"/>
      <c r="AI250" s="277"/>
      <c r="AJ250" s="277"/>
      <c r="AK250" s="277"/>
      <c r="AL250" s="277"/>
      <c r="AM250" s="277"/>
      <c r="AN250" s="277"/>
      <c r="AO250" s="277"/>
      <c r="AP250" s="277"/>
      <c r="AQ250" s="277"/>
      <c r="AR250" s="277"/>
      <c r="AS250" s="277"/>
    </row>
    <row r="251" spans="1:65" s="5" customFormat="1" ht="13.15" hidden="1" customHeight="1" x14ac:dyDescent="0.2">
      <c r="A251" s="277" t="s">
        <v>33</v>
      </c>
      <c r="B251" s="277"/>
      <c r="C251" s="277"/>
      <c r="D251" s="277"/>
      <c r="E251" s="277"/>
      <c r="F251" s="277"/>
      <c r="G251" s="277"/>
      <c r="H251" s="277"/>
      <c r="I251" s="277"/>
      <c r="J251" s="277"/>
      <c r="K251" s="277"/>
      <c r="L251" s="277"/>
      <c r="M251" s="277"/>
      <c r="N251" s="277"/>
      <c r="O251" s="277"/>
      <c r="P251" s="277"/>
      <c r="Q251" s="277"/>
      <c r="R251" s="277"/>
      <c r="S251" s="277"/>
      <c r="T251" s="277"/>
      <c r="U251" s="277"/>
      <c r="V251" s="277"/>
      <c r="W251" s="277"/>
      <c r="X251" s="277"/>
      <c r="Y251" s="277"/>
      <c r="Z251" s="277"/>
      <c r="AA251" s="277"/>
      <c r="AB251" s="277"/>
      <c r="AC251" s="277"/>
      <c r="AD251" s="277"/>
      <c r="AE251" s="277"/>
      <c r="AF251" s="277"/>
      <c r="AG251" s="277"/>
      <c r="AH251" s="277"/>
      <c r="AI251" s="277"/>
      <c r="AJ251" s="277"/>
      <c r="AK251" s="277"/>
      <c r="AL251" s="277"/>
      <c r="AM251" s="277"/>
      <c r="AN251" s="277"/>
      <c r="AO251" s="277"/>
      <c r="AP251" s="277"/>
      <c r="AQ251" s="277"/>
      <c r="AR251" s="277"/>
      <c r="AS251" s="277"/>
    </row>
    <row r="252" spans="1:65" s="5" customFormat="1" ht="13.15" hidden="1" customHeight="1" x14ac:dyDescent="0.2">
      <c r="A252" s="310" t="s">
        <v>127</v>
      </c>
      <c r="B252" s="310"/>
      <c r="C252" s="310"/>
      <c r="D252" s="310"/>
      <c r="E252" s="310"/>
      <c r="F252" s="310"/>
      <c r="G252" s="310"/>
      <c r="H252" s="310"/>
      <c r="I252" s="310"/>
      <c r="J252" s="310"/>
      <c r="K252" s="310"/>
      <c r="L252" s="310"/>
      <c r="M252" s="310"/>
      <c r="N252" s="310"/>
      <c r="O252" s="310"/>
      <c r="P252" s="310"/>
      <c r="Q252" s="310"/>
      <c r="R252" s="310"/>
      <c r="S252" s="310"/>
      <c r="T252" s="310"/>
      <c r="U252" s="310"/>
      <c r="V252" s="310"/>
      <c r="W252" s="310"/>
      <c r="X252" s="310"/>
      <c r="Y252" s="310"/>
      <c r="Z252" s="310"/>
      <c r="AA252" s="310"/>
      <c r="AB252" s="310"/>
      <c r="AC252" s="310"/>
      <c r="AD252" s="310"/>
      <c r="AE252" s="310"/>
      <c r="AF252" s="310"/>
      <c r="AG252" s="310"/>
      <c r="AH252" s="310"/>
      <c r="AI252" s="310"/>
      <c r="AJ252" s="310"/>
      <c r="AK252" s="310"/>
      <c r="AL252" s="310"/>
      <c r="AM252" s="310"/>
      <c r="AN252" s="310"/>
      <c r="AO252" s="310"/>
      <c r="AP252" s="310"/>
      <c r="AQ252" s="310"/>
      <c r="AR252" s="310"/>
      <c r="AS252" s="310"/>
    </row>
    <row r="253" spans="1:65" s="5" customFormat="1" ht="13.15" hidden="1" customHeight="1" x14ac:dyDescent="0.2">
      <c r="A253" s="14"/>
      <c r="B253" s="14"/>
      <c r="C253" s="14"/>
      <c r="D253" s="14"/>
      <c r="E253" s="11"/>
      <c r="F253" s="11"/>
      <c r="G253" s="11"/>
      <c r="H253" s="11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</row>
    <row r="254" spans="1:65" s="5" customFormat="1" ht="28.5" hidden="1" customHeight="1" x14ac:dyDescent="0.2">
      <c r="A254" s="405" t="s">
        <v>22</v>
      </c>
      <c r="B254" s="405"/>
      <c r="C254" s="405"/>
      <c r="D254" s="405"/>
      <c r="E254" s="405"/>
      <c r="F254" s="405"/>
      <c r="G254" s="405"/>
      <c r="H254" s="405"/>
      <c r="I254" s="405"/>
      <c r="J254" s="405"/>
      <c r="K254" s="405"/>
      <c r="L254" s="405"/>
      <c r="M254" s="405"/>
      <c r="N254" s="405"/>
      <c r="O254" s="405"/>
      <c r="P254" s="405"/>
      <c r="Q254" s="405"/>
      <c r="R254" s="405"/>
      <c r="S254" s="405"/>
      <c r="T254" s="405"/>
      <c r="U254" s="405"/>
      <c r="V254" s="405"/>
      <c r="W254" s="405"/>
      <c r="X254" s="405"/>
      <c r="Y254" s="405"/>
      <c r="Z254" s="405"/>
      <c r="AA254" s="405"/>
      <c r="AB254" s="405"/>
      <c r="AC254" s="405"/>
      <c r="AD254" s="326" t="s">
        <v>34</v>
      </c>
      <c r="AE254" s="326"/>
      <c r="AF254" s="326"/>
      <c r="AG254" s="326"/>
      <c r="AH254" s="326" t="s">
        <v>71</v>
      </c>
      <c r="AI254" s="326"/>
      <c r="AJ254" s="326"/>
      <c r="AK254" s="326"/>
      <c r="AL254" s="326"/>
      <c r="AM254" s="326"/>
      <c r="AN254" s="326"/>
      <c r="AO254" s="326"/>
      <c r="AP254" s="326"/>
      <c r="AQ254" s="326"/>
      <c r="AR254" s="326"/>
      <c r="AS254" s="29"/>
    </row>
    <row r="255" spans="1:65" s="5" customFormat="1" ht="13.15" hidden="1" customHeight="1" x14ac:dyDescent="0.2">
      <c r="A255" s="403">
        <v>1</v>
      </c>
      <c r="B255" s="403"/>
      <c r="C255" s="403"/>
      <c r="D255" s="403"/>
      <c r="E255" s="403"/>
      <c r="F255" s="403"/>
      <c r="G255" s="403"/>
      <c r="H255" s="403"/>
      <c r="I255" s="403"/>
      <c r="J255" s="403"/>
      <c r="K255" s="403"/>
      <c r="L255" s="403"/>
      <c r="M255" s="403"/>
      <c r="N255" s="403"/>
      <c r="O255" s="403"/>
      <c r="P255" s="403"/>
      <c r="Q255" s="403"/>
      <c r="R255" s="403"/>
      <c r="S255" s="403"/>
      <c r="T255" s="403"/>
      <c r="U255" s="403"/>
      <c r="V255" s="403"/>
      <c r="W255" s="403"/>
      <c r="X255" s="403"/>
      <c r="Y255" s="403"/>
      <c r="Z255" s="403"/>
      <c r="AA255" s="403"/>
      <c r="AB255" s="403"/>
      <c r="AC255" s="403"/>
      <c r="AD255" s="402">
        <v>2</v>
      </c>
      <c r="AE255" s="402"/>
      <c r="AF255" s="402"/>
      <c r="AG255" s="402"/>
      <c r="AH255" s="336">
        <v>3</v>
      </c>
      <c r="AI255" s="336"/>
      <c r="AJ255" s="336"/>
      <c r="AK255" s="336"/>
      <c r="AL255" s="336"/>
      <c r="AM255" s="336"/>
      <c r="AN255" s="336"/>
      <c r="AO255" s="336"/>
      <c r="AP255" s="336"/>
      <c r="AQ255" s="336"/>
      <c r="AR255" s="336"/>
      <c r="AS255" s="29"/>
    </row>
    <row r="256" spans="1:65" s="5" customFormat="1" ht="12.75" hidden="1" customHeight="1" x14ac:dyDescent="0.2">
      <c r="A256" s="406" t="s">
        <v>45</v>
      </c>
      <c r="B256" s="406"/>
      <c r="C256" s="406"/>
      <c r="D256" s="406"/>
      <c r="E256" s="406"/>
      <c r="F256" s="406"/>
      <c r="G256" s="406"/>
      <c r="H256" s="406"/>
      <c r="I256" s="406"/>
      <c r="J256" s="406"/>
      <c r="K256" s="406"/>
      <c r="L256" s="406"/>
      <c r="M256" s="406"/>
      <c r="N256" s="406"/>
      <c r="O256" s="406"/>
      <c r="P256" s="406"/>
      <c r="Q256" s="406"/>
      <c r="R256" s="406"/>
      <c r="S256" s="406"/>
      <c r="T256" s="406"/>
      <c r="U256" s="406"/>
      <c r="V256" s="406"/>
      <c r="W256" s="406"/>
      <c r="X256" s="406"/>
      <c r="Y256" s="406"/>
      <c r="Z256" s="406"/>
      <c r="AA256" s="406"/>
      <c r="AB256" s="406"/>
      <c r="AC256" s="406"/>
      <c r="AD256" s="407" t="s">
        <v>60</v>
      </c>
      <c r="AE256" s="407"/>
      <c r="AF256" s="407"/>
      <c r="AG256" s="407"/>
      <c r="AH256" s="280"/>
      <c r="AI256" s="280"/>
      <c r="AJ256" s="280"/>
      <c r="AK256" s="280"/>
      <c r="AL256" s="280"/>
      <c r="AM256" s="280"/>
      <c r="AN256" s="280"/>
      <c r="AO256" s="280"/>
      <c r="AP256" s="280"/>
      <c r="AQ256" s="280"/>
      <c r="AR256" s="280"/>
      <c r="AS256" s="29"/>
    </row>
    <row r="257" spans="1:65" s="5" customFormat="1" ht="12.75" hidden="1" customHeight="1" x14ac:dyDescent="0.2">
      <c r="A257" s="406" t="s">
        <v>46</v>
      </c>
      <c r="B257" s="406"/>
      <c r="C257" s="406"/>
      <c r="D257" s="406"/>
      <c r="E257" s="406"/>
      <c r="F257" s="406"/>
      <c r="G257" s="406"/>
      <c r="H257" s="406"/>
      <c r="I257" s="406"/>
      <c r="J257" s="406"/>
      <c r="K257" s="406"/>
      <c r="L257" s="406"/>
      <c r="M257" s="406"/>
      <c r="N257" s="406"/>
      <c r="O257" s="406"/>
      <c r="P257" s="406"/>
      <c r="Q257" s="406"/>
      <c r="R257" s="406"/>
      <c r="S257" s="406"/>
      <c r="T257" s="406"/>
      <c r="U257" s="406"/>
      <c r="V257" s="406"/>
      <c r="W257" s="406"/>
      <c r="X257" s="406"/>
      <c r="Y257" s="406"/>
      <c r="Z257" s="406"/>
      <c r="AA257" s="406"/>
      <c r="AB257" s="406"/>
      <c r="AC257" s="406"/>
      <c r="AD257" s="407" t="s">
        <v>61</v>
      </c>
      <c r="AE257" s="407"/>
      <c r="AF257" s="407"/>
      <c r="AG257" s="407"/>
      <c r="AH257" s="280"/>
      <c r="AI257" s="280"/>
      <c r="AJ257" s="280"/>
      <c r="AK257" s="280"/>
      <c r="AL257" s="280"/>
      <c r="AM257" s="280"/>
      <c r="AN257" s="280"/>
      <c r="AO257" s="280"/>
      <c r="AP257" s="280"/>
      <c r="AQ257" s="280"/>
      <c r="AR257" s="280"/>
      <c r="AS257" s="29"/>
    </row>
    <row r="258" spans="1:65" s="5" customFormat="1" ht="12.75" hidden="1" customHeight="1" x14ac:dyDescent="0.2">
      <c r="A258" s="406" t="s">
        <v>64</v>
      </c>
      <c r="B258" s="406"/>
      <c r="C258" s="406"/>
      <c r="D258" s="406"/>
      <c r="E258" s="406"/>
      <c r="F258" s="406"/>
      <c r="G258" s="406"/>
      <c r="H258" s="406"/>
      <c r="I258" s="406"/>
      <c r="J258" s="406"/>
      <c r="K258" s="406"/>
      <c r="L258" s="406"/>
      <c r="M258" s="406"/>
      <c r="N258" s="406"/>
      <c r="O258" s="406"/>
      <c r="P258" s="406"/>
      <c r="Q258" s="406"/>
      <c r="R258" s="406"/>
      <c r="S258" s="406"/>
      <c r="T258" s="406"/>
      <c r="U258" s="406"/>
      <c r="V258" s="406"/>
      <c r="W258" s="406"/>
      <c r="X258" s="406"/>
      <c r="Y258" s="406"/>
      <c r="Z258" s="406"/>
      <c r="AA258" s="406"/>
      <c r="AB258" s="406"/>
      <c r="AC258" s="406"/>
      <c r="AD258" s="407" t="s">
        <v>62</v>
      </c>
      <c r="AE258" s="407"/>
      <c r="AF258" s="407"/>
      <c r="AG258" s="407"/>
      <c r="AH258" s="280"/>
      <c r="AI258" s="280"/>
      <c r="AJ258" s="280"/>
      <c r="AK258" s="280"/>
      <c r="AL258" s="280"/>
      <c r="AM258" s="280"/>
      <c r="AN258" s="280"/>
      <c r="AO258" s="280"/>
      <c r="AP258" s="280"/>
      <c r="AQ258" s="280"/>
      <c r="AR258" s="280"/>
      <c r="AS258" s="29"/>
    </row>
    <row r="259" spans="1:65" s="5" customFormat="1" hidden="1" x14ac:dyDescent="0.2">
      <c r="A259" s="406"/>
      <c r="B259" s="406"/>
      <c r="C259" s="406"/>
      <c r="D259" s="406"/>
      <c r="E259" s="406"/>
      <c r="F259" s="406"/>
      <c r="G259" s="406"/>
      <c r="H259" s="406"/>
      <c r="I259" s="406"/>
      <c r="J259" s="406"/>
      <c r="K259" s="406"/>
      <c r="L259" s="406"/>
      <c r="M259" s="406"/>
      <c r="N259" s="406"/>
      <c r="O259" s="406"/>
      <c r="P259" s="406"/>
      <c r="Q259" s="406"/>
      <c r="R259" s="406"/>
      <c r="S259" s="406"/>
      <c r="T259" s="406"/>
      <c r="U259" s="406"/>
      <c r="V259" s="406"/>
      <c r="W259" s="406"/>
      <c r="X259" s="406"/>
      <c r="Y259" s="406"/>
      <c r="Z259" s="406"/>
      <c r="AA259" s="406"/>
      <c r="AB259" s="406"/>
      <c r="AC259" s="406"/>
      <c r="AD259" s="407"/>
      <c r="AE259" s="407"/>
      <c r="AF259" s="407"/>
      <c r="AG259" s="407"/>
      <c r="AH259" s="280"/>
      <c r="AI259" s="280"/>
      <c r="AJ259" s="280"/>
      <c r="AK259" s="280"/>
      <c r="AL259" s="280"/>
      <c r="AM259" s="280"/>
      <c r="AN259" s="280"/>
      <c r="AO259" s="280"/>
      <c r="AP259" s="280"/>
      <c r="AQ259" s="280"/>
      <c r="AR259" s="280"/>
      <c r="AS259" s="29"/>
    </row>
    <row r="260" spans="1:65" s="5" customFormat="1" ht="12.75" hidden="1" customHeight="1" x14ac:dyDescent="0.2">
      <c r="A260" s="406" t="s">
        <v>65</v>
      </c>
      <c r="B260" s="406"/>
      <c r="C260" s="406"/>
      <c r="D260" s="406"/>
      <c r="E260" s="406"/>
      <c r="F260" s="406"/>
      <c r="G260" s="406"/>
      <c r="H260" s="406"/>
      <c r="I260" s="406"/>
      <c r="J260" s="406"/>
      <c r="K260" s="406"/>
      <c r="L260" s="406"/>
      <c r="M260" s="406"/>
      <c r="N260" s="406"/>
      <c r="O260" s="406"/>
      <c r="P260" s="406"/>
      <c r="Q260" s="406"/>
      <c r="R260" s="406"/>
      <c r="S260" s="406"/>
      <c r="T260" s="406"/>
      <c r="U260" s="406"/>
      <c r="V260" s="406"/>
      <c r="W260" s="406"/>
      <c r="X260" s="406"/>
      <c r="Y260" s="406"/>
      <c r="Z260" s="406"/>
      <c r="AA260" s="406"/>
      <c r="AB260" s="406"/>
      <c r="AC260" s="406"/>
      <c r="AD260" s="407" t="s">
        <v>63</v>
      </c>
      <c r="AE260" s="407"/>
      <c r="AF260" s="407"/>
      <c r="AG260" s="407"/>
      <c r="AH260" s="280"/>
      <c r="AI260" s="280"/>
      <c r="AJ260" s="280"/>
      <c r="AK260" s="280"/>
      <c r="AL260" s="280"/>
      <c r="AM260" s="280"/>
      <c r="AN260" s="280"/>
      <c r="AO260" s="280"/>
      <c r="AP260" s="280"/>
      <c r="AQ260" s="280"/>
      <c r="AR260" s="280"/>
      <c r="AS260" s="29"/>
    </row>
    <row r="261" spans="1:65" s="5" customFormat="1" hidden="1" x14ac:dyDescent="0.2">
      <c r="A261" s="415"/>
      <c r="B261" s="415"/>
      <c r="C261" s="415"/>
      <c r="D261" s="415"/>
      <c r="E261" s="415"/>
      <c r="F261" s="415"/>
      <c r="G261" s="415"/>
      <c r="H261" s="415"/>
      <c r="I261" s="415"/>
      <c r="J261" s="415"/>
      <c r="K261" s="415"/>
      <c r="L261" s="415"/>
      <c r="M261" s="415"/>
      <c r="N261" s="415"/>
      <c r="O261" s="415"/>
      <c r="P261" s="415"/>
      <c r="Q261" s="415"/>
      <c r="R261" s="415"/>
      <c r="S261" s="415"/>
      <c r="T261" s="415"/>
      <c r="U261" s="415"/>
      <c r="V261" s="415"/>
      <c r="W261" s="415"/>
      <c r="X261" s="415"/>
      <c r="Y261" s="415"/>
      <c r="Z261" s="415"/>
      <c r="AA261" s="415"/>
      <c r="AB261" s="415"/>
      <c r="AC261" s="415"/>
      <c r="AD261" s="329"/>
      <c r="AE261" s="329"/>
      <c r="AF261" s="329"/>
      <c r="AG261" s="329"/>
      <c r="AH261" s="280"/>
      <c r="AI261" s="280"/>
      <c r="AJ261" s="280"/>
      <c r="AK261" s="280"/>
      <c r="AL261" s="280"/>
      <c r="AM261" s="280"/>
      <c r="AN261" s="280"/>
      <c r="AO261" s="280"/>
      <c r="AP261" s="280"/>
      <c r="AQ261" s="280"/>
      <c r="AR261" s="280"/>
      <c r="AS261" s="29"/>
    </row>
    <row r="262" spans="1:65" s="5" customFormat="1" hidden="1" x14ac:dyDescent="0.2">
      <c r="I262" s="12"/>
      <c r="J262" s="12"/>
      <c r="K262" s="12"/>
      <c r="L262" s="12"/>
      <c r="M262" s="30"/>
      <c r="N262" s="30"/>
      <c r="O262" s="30"/>
      <c r="P262" s="30"/>
      <c r="Q262" s="30"/>
      <c r="R262" s="30"/>
      <c r="S262" s="30"/>
      <c r="T262" s="30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</row>
    <row r="263" spans="1:65" s="5" customFormat="1" ht="13.15" hidden="1" customHeight="1" x14ac:dyDescent="0.2">
      <c r="A263" s="11"/>
      <c r="B263" s="11"/>
      <c r="C263" s="11"/>
      <c r="D263" s="11"/>
      <c r="E263" s="11"/>
      <c r="F263" s="11"/>
      <c r="G263" s="11"/>
      <c r="H263" s="11"/>
      <c r="I263" s="13"/>
      <c r="J263" s="13"/>
      <c r="K263" s="13"/>
      <c r="L263" s="13"/>
      <c r="M263" s="28"/>
      <c r="N263" s="28"/>
      <c r="O263" s="28"/>
      <c r="P263" s="28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76" t="s">
        <v>126</v>
      </c>
      <c r="AO263" s="276"/>
      <c r="AP263" s="276"/>
      <c r="AQ263" s="276"/>
      <c r="AR263" s="276"/>
      <c r="AS263" s="27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</row>
    <row r="264" spans="1:65" s="5" customFormat="1" ht="12.75" hidden="1" customHeight="1" x14ac:dyDescent="0.2">
      <c r="A264" s="277" t="s">
        <v>66</v>
      </c>
      <c r="B264" s="277"/>
      <c r="C264" s="277"/>
      <c r="D264" s="277"/>
      <c r="E264" s="277"/>
      <c r="F264" s="277"/>
      <c r="G264" s="277"/>
      <c r="H264" s="277"/>
      <c r="I264" s="277"/>
      <c r="J264" s="277"/>
      <c r="K264" s="277"/>
      <c r="L264" s="277"/>
      <c r="M264" s="277"/>
      <c r="N264" s="277"/>
      <c r="O264" s="277"/>
      <c r="P264" s="277"/>
      <c r="Q264" s="277"/>
      <c r="R264" s="277"/>
      <c r="S264" s="277"/>
      <c r="T264" s="277"/>
      <c r="U264" s="277"/>
      <c r="V264" s="277"/>
      <c r="W264" s="277"/>
      <c r="X264" s="277"/>
      <c r="Y264" s="277"/>
      <c r="Z264" s="277"/>
      <c r="AA264" s="277"/>
      <c r="AB264" s="277"/>
      <c r="AC264" s="277"/>
      <c r="AD264" s="277"/>
      <c r="AE264" s="277"/>
      <c r="AF264" s="277"/>
      <c r="AG264" s="277"/>
      <c r="AH264" s="277"/>
      <c r="AI264" s="277"/>
      <c r="AJ264" s="277"/>
      <c r="AK264" s="277"/>
      <c r="AL264" s="277"/>
      <c r="AM264" s="277"/>
      <c r="AN264" s="277"/>
      <c r="AO264" s="277"/>
      <c r="AP264" s="277"/>
      <c r="AQ264" s="277"/>
      <c r="AR264" s="277"/>
      <c r="AS264" s="277"/>
    </row>
    <row r="265" spans="1:65" s="5" customFormat="1" ht="12.75" hidden="1" customHeight="1" x14ac:dyDescent="0.2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O265" s="46"/>
      <c r="AP265" s="46"/>
      <c r="AQ265" s="46"/>
      <c r="AR265" s="46"/>
      <c r="AS265" s="46"/>
    </row>
    <row r="266" spans="1:65" s="5" customFormat="1" ht="12.75" hidden="1" customHeight="1" x14ac:dyDescent="0.2">
      <c r="A266" s="405" t="s">
        <v>22</v>
      </c>
      <c r="B266" s="405"/>
      <c r="C266" s="405"/>
      <c r="D266" s="405"/>
      <c r="E266" s="405"/>
      <c r="F266" s="405"/>
      <c r="G266" s="405"/>
      <c r="H266" s="405"/>
      <c r="I266" s="405"/>
      <c r="J266" s="405"/>
      <c r="K266" s="405"/>
      <c r="L266" s="405"/>
      <c r="M266" s="405"/>
      <c r="N266" s="405"/>
      <c r="O266" s="405"/>
      <c r="P266" s="405"/>
      <c r="Q266" s="405"/>
      <c r="R266" s="405"/>
      <c r="S266" s="405"/>
      <c r="T266" s="405"/>
      <c r="U266" s="405"/>
      <c r="V266" s="405"/>
      <c r="W266" s="405"/>
      <c r="X266" s="405"/>
      <c r="Y266" s="405"/>
      <c r="Z266" s="405"/>
      <c r="AA266" s="405"/>
      <c r="AB266" s="405"/>
      <c r="AC266" s="405"/>
      <c r="AD266" s="326" t="s">
        <v>34</v>
      </c>
      <c r="AE266" s="326"/>
      <c r="AF266" s="326"/>
      <c r="AG266" s="326"/>
      <c r="AH266" s="326" t="s">
        <v>70</v>
      </c>
      <c r="AI266" s="326"/>
      <c r="AJ266" s="326"/>
      <c r="AK266" s="326"/>
      <c r="AL266" s="326"/>
      <c r="AM266" s="326"/>
      <c r="AN266" s="326"/>
      <c r="AO266" s="326"/>
      <c r="AP266" s="326"/>
      <c r="AQ266" s="326"/>
      <c r="AR266" s="326"/>
      <c r="AS266" s="29"/>
    </row>
    <row r="267" spans="1:65" s="5" customFormat="1" ht="12.75" hidden="1" customHeight="1" x14ac:dyDescent="0.2">
      <c r="A267" s="403">
        <v>1</v>
      </c>
      <c r="B267" s="403"/>
      <c r="C267" s="403"/>
      <c r="D267" s="403"/>
      <c r="E267" s="403"/>
      <c r="F267" s="403"/>
      <c r="G267" s="403"/>
      <c r="H267" s="403"/>
      <c r="I267" s="403"/>
      <c r="J267" s="403"/>
      <c r="K267" s="403"/>
      <c r="L267" s="403"/>
      <c r="M267" s="403"/>
      <c r="N267" s="403"/>
      <c r="O267" s="403"/>
      <c r="P267" s="403"/>
      <c r="Q267" s="403"/>
      <c r="R267" s="403"/>
      <c r="S267" s="403"/>
      <c r="T267" s="403"/>
      <c r="U267" s="403"/>
      <c r="V267" s="403"/>
      <c r="W267" s="403"/>
      <c r="X267" s="403"/>
      <c r="Y267" s="403"/>
      <c r="Z267" s="403"/>
      <c r="AA267" s="403"/>
      <c r="AB267" s="403"/>
      <c r="AC267" s="403"/>
      <c r="AD267" s="402">
        <v>2</v>
      </c>
      <c r="AE267" s="402"/>
      <c r="AF267" s="402"/>
      <c r="AG267" s="402"/>
      <c r="AH267" s="336">
        <v>3</v>
      </c>
      <c r="AI267" s="336"/>
      <c r="AJ267" s="336"/>
      <c r="AK267" s="336"/>
      <c r="AL267" s="336"/>
      <c r="AM267" s="336"/>
      <c r="AN267" s="336"/>
      <c r="AO267" s="336"/>
      <c r="AP267" s="336"/>
      <c r="AQ267" s="336"/>
      <c r="AR267" s="336"/>
      <c r="AS267" s="29"/>
    </row>
    <row r="268" spans="1:65" s="5" customFormat="1" ht="12.75" hidden="1" customHeight="1" x14ac:dyDescent="0.2">
      <c r="A268" s="406" t="s">
        <v>67</v>
      </c>
      <c r="B268" s="406"/>
      <c r="C268" s="406"/>
      <c r="D268" s="406"/>
      <c r="E268" s="406"/>
      <c r="F268" s="406"/>
      <c r="G268" s="406"/>
      <c r="H268" s="406"/>
      <c r="I268" s="406"/>
      <c r="J268" s="406"/>
      <c r="K268" s="406"/>
      <c r="L268" s="406"/>
      <c r="M268" s="406"/>
      <c r="N268" s="406"/>
      <c r="O268" s="406"/>
      <c r="P268" s="406"/>
      <c r="Q268" s="406"/>
      <c r="R268" s="406"/>
      <c r="S268" s="406"/>
      <c r="T268" s="406"/>
      <c r="U268" s="406"/>
      <c r="V268" s="406"/>
      <c r="W268" s="406"/>
      <c r="X268" s="406"/>
      <c r="Y268" s="406"/>
      <c r="Z268" s="406"/>
      <c r="AA268" s="406"/>
      <c r="AB268" s="406"/>
      <c r="AC268" s="406"/>
      <c r="AD268" s="407" t="s">
        <v>60</v>
      </c>
      <c r="AE268" s="407"/>
      <c r="AF268" s="407"/>
      <c r="AG268" s="407"/>
      <c r="AH268" s="329"/>
      <c r="AI268" s="329"/>
      <c r="AJ268" s="329"/>
      <c r="AK268" s="329"/>
      <c r="AL268" s="329"/>
      <c r="AM268" s="329"/>
      <c r="AN268" s="329"/>
      <c r="AO268" s="329"/>
      <c r="AP268" s="329"/>
      <c r="AQ268" s="329"/>
      <c r="AR268" s="329"/>
      <c r="AS268" s="29"/>
    </row>
    <row r="269" spans="1:65" s="5" customFormat="1" ht="25.5" hidden="1" customHeight="1" x14ac:dyDescent="0.2">
      <c r="A269" s="406" t="s">
        <v>68</v>
      </c>
      <c r="B269" s="406"/>
      <c r="C269" s="406"/>
      <c r="D269" s="406"/>
      <c r="E269" s="406"/>
      <c r="F269" s="406"/>
      <c r="G269" s="406"/>
      <c r="H269" s="406"/>
      <c r="I269" s="406"/>
      <c r="J269" s="406"/>
      <c r="K269" s="406"/>
      <c r="L269" s="406"/>
      <c r="M269" s="406"/>
      <c r="N269" s="406"/>
      <c r="O269" s="406"/>
      <c r="P269" s="406"/>
      <c r="Q269" s="406"/>
      <c r="R269" s="406"/>
      <c r="S269" s="406"/>
      <c r="T269" s="406"/>
      <c r="U269" s="406"/>
      <c r="V269" s="406"/>
      <c r="W269" s="406"/>
      <c r="X269" s="406"/>
      <c r="Y269" s="406"/>
      <c r="Z269" s="406"/>
      <c r="AA269" s="406"/>
      <c r="AB269" s="406"/>
      <c r="AC269" s="406"/>
      <c r="AD269" s="407" t="s">
        <v>61</v>
      </c>
      <c r="AE269" s="407"/>
      <c r="AF269" s="407"/>
      <c r="AG269" s="407"/>
      <c r="AH269" s="329"/>
      <c r="AI269" s="329"/>
      <c r="AJ269" s="329"/>
      <c r="AK269" s="329"/>
      <c r="AL269" s="329"/>
      <c r="AM269" s="329"/>
      <c r="AN269" s="329"/>
      <c r="AO269" s="329"/>
      <c r="AP269" s="329"/>
      <c r="AQ269" s="329"/>
      <c r="AR269" s="329"/>
      <c r="AS269" s="29"/>
    </row>
    <row r="270" spans="1:65" s="5" customFormat="1" ht="12.75" hidden="1" customHeight="1" x14ac:dyDescent="0.2">
      <c r="A270" s="409" t="s">
        <v>69</v>
      </c>
      <c r="B270" s="410"/>
      <c r="C270" s="410"/>
      <c r="D270" s="410"/>
      <c r="E270" s="410"/>
      <c r="F270" s="410"/>
      <c r="G270" s="410"/>
      <c r="H270" s="410"/>
      <c r="I270" s="410"/>
      <c r="J270" s="410"/>
      <c r="K270" s="410"/>
      <c r="L270" s="410"/>
      <c r="M270" s="410"/>
      <c r="N270" s="410"/>
      <c r="O270" s="410"/>
      <c r="P270" s="410"/>
      <c r="Q270" s="410"/>
      <c r="R270" s="410"/>
      <c r="S270" s="410"/>
      <c r="T270" s="410"/>
      <c r="U270" s="410"/>
      <c r="V270" s="410"/>
      <c r="W270" s="410"/>
      <c r="X270" s="410"/>
      <c r="Y270" s="410"/>
      <c r="Z270" s="410"/>
      <c r="AA270" s="410"/>
      <c r="AB270" s="410"/>
      <c r="AC270" s="411"/>
      <c r="AD270" s="412" t="s">
        <v>62</v>
      </c>
      <c r="AE270" s="413"/>
      <c r="AF270" s="413"/>
      <c r="AG270" s="414"/>
      <c r="AH270" s="350"/>
      <c r="AI270" s="351"/>
      <c r="AJ270" s="351"/>
      <c r="AK270" s="351"/>
      <c r="AL270" s="351"/>
      <c r="AM270" s="351"/>
      <c r="AN270" s="351"/>
      <c r="AO270" s="351"/>
      <c r="AP270" s="351"/>
      <c r="AQ270" s="351"/>
      <c r="AR270" s="352"/>
      <c r="AS270" s="29"/>
    </row>
    <row r="271" spans="1:65" s="5" customFormat="1" ht="12.75" hidden="1" customHeight="1" x14ac:dyDescent="0.2"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31"/>
      <c r="AD271" s="31"/>
      <c r="AE271" s="31"/>
      <c r="AF271" s="31"/>
      <c r="AG271" s="28"/>
      <c r="AH271" s="28"/>
      <c r="AI271" s="28"/>
      <c r="AJ271" s="28"/>
      <c r="AK271" s="28"/>
      <c r="AL271" s="28"/>
      <c r="AM271" s="28"/>
      <c r="AN271" s="28"/>
      <c r="AO271" s="29"/>
      <c r="AP271" s="29"/>
      <c r="AQ271" s="29"/>
      <c r="AR271" s="29"/>
      <c r="AS271" s="29"/>
    </row>
    <row r="272" spans="1:65" hidden="1" x14ac:dyDescent="0.2"/>
    <row r="273" spans="3:45" hidden="1" x14ac:dyDescent="0.2">
      <c r="F273" s="5"/>
      <c r="G273" s="5"/>
      <c r="H273" s="5"/>
      <c r="I273" s="5"/>
      <c r="J273" s="5"/>
      <c r="K273" s="5"/>
    </row>
    <row r="274" spans="3:45" hidden="1" x14ac:dyDescent="0.2">
      <c r="D274" s="14"/>
      <c r="F274" s="14"/>
      <c r="G274" s="14"/>
      <c r="H274" s="14"/>
      <c r="I274" s="14"/>
      <c r="J274" s="14"/>
      <c r="K274" s="14"/>
      <c r="L274" s="6"/>
      <c r="T274" s="23" t="s">
        <v>168</v>
      </c>
      <c r="W274" s="7"/>
      <c r="X274" s="7"/>
      <c r="Y274" s="7"/>
      <c r="Z274" s="7"/>
      <c r="AA274" s="7"/>
      <c r="AD274" s="7"/>
      <c r="AE274" s="7"/>
      <c r="AF274" s="7"/>
      <c r="AG274" s="7"/>
      <c r="AH274" s="7"/>
      <c r="AI274" s="7"/>
      <c r="AJ274" s="7"/>
      <c r="AS274" s="3"/>
    </row>
    <row r="275" spans="3:45" hidden="1" x14ac:dyDescent="0.2">
      <c r="C275" s="5"/>
      <c r="D275" s="5"/>
      <c r="E275" s="5"/>
      <c r="F275" s="5"/>
      <c r="G275" s="5"/>
      <c r="H275" s="5"/>
      <c r="I275" s="5"/>
      <c r="J275" s="5"/>
      <c r="K275" s="5"/>
      <c r="W275" s="1"/>
      <c r="X275" s="50"/>
      <c r="Y275" s="51" t="s">
        <v>29</v>
      </c>
      <c r="Z275" s="50"/>
      <c r="AA275" s="1"/>
      <c r="AB275" s="1"/>
      <c r="AC275" s="1"/>
      <c r="AD275" s="48" t="s">
        <v>30</v>
      </c>
      <c r="AE275" s="48"/>
      <c r="AF275" s="48"/>
      <c r="AG275" s="1"/>
      <c r="AH275" s="1"/>
      <c r="AI275" s="1"/>
      <c r="AJ275" s="1"/>
      <c r="AK275" s="1"/>
      <c r="AL275" s="1"/>
      <c r="AM275" s="1"/>
      <c r="AS275" s="3"/>
    </row>
    <row r="276" spans="3:45" hidden="1" x14ac:dyDescent="0.2">
      <c r="C276" s="5"/>
      <c r="D276" s="5"/>
      <c r="E276" s="5"/>
      <c r="F276" s="5"/>
      <c r="G276" s="5"/>
      <c r="H276" s="5"/>
      <c r="I276" s="5"/>
      <c r="J276" s="5"/>
      <c r="K276" s="23"/>
      <c r="R276" s="408" t="s">
        <v>164</v>
      </c>
      <c r="S276" s="408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S276" s="3"/>
    </row>
    <row r="277" spans="3:45" hidden="1" x14ac:dyDescent="0.2">
      <c r="F277" s="5"/>
      <c r="G277" s="5"/>
      <c r="H277" s="5"/>
      <c r="I277" s="5"/>
      <c r="J277" s="5"/>
      <c r="K277" s="23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S277" s="3"/>
    </row>
    <row r="278" spans="3:45" hidden="1" x14ac:dyDescent="0.2">
      <c r="K278" s="18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S278" s="3"/>
    </row>
    <row r="279" spans="3:45" hidden="1" x14ac:dyDescent="0.2">
      <c r="T279" s="18" t="s">
        <v>169</v>
      </c>
      <c r="W279" s="53"/>
      <c r="X279" s="53"/>
      <c r="Y279" s="49"/>
      <c r="Z279" s="49"/>
      <c r="AA279" s="53"/>
      <c r="AB279" s="1"/>
      <c r="AC279" s="1"/>
      <c r="AD279" s="55"/>
      <c r="AE279" s="55"/>
      <c r="AF279" s="55"/>
      <c r="AG279" s="53"/>
      <c r="AH279" s="53"/>
      <c r="AI279" s="53"/>
      <c r="AJ279" s="53"/>
      <c r="AK279" s="1"/>
      <c r="AL279" s="1"/>
      <c r="AM279" s="1"/>
      <c r="AS279" s="3"/>
    </row>
    <row r="280" spans="3:45" hidden="1" x14ac:dyDescent="0.2">
      <c r="W280" s="1"/>
      <c r="X280" s="1"/>
      <c r="Y280" s="51" t="s">
        <v>29</v>
      </c>
      <c r="Z280" s="50"/>
      <c r="AA280" s="1"/>
      <c r="AB280" s="1"/>
      <c r="AC280" s="1"/>
      <c r="AD280" s="56" t="s">
        <v>30</v>
      </c>
      <c r="AE280" s="51"/>
      <c r="AF280" s="51"/>
      <c r="AG280" s="1"/>
      <c r="AH280" s="1"/>
      <c r="AI280" s="1"/>
      <c r="AJ280" s="1"/>
      <c r="AK280" s="1"/>
      <c r="AL280" s="1"/>
      <c r="AM280" s="1"/>
      <c r="AS280" s="3"/>
    </row>
    <row r="281" spans="3:45" hidden="1" x14ac:dyDescent="0.2">
      <c r="K281" s="18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S281" s="3"/>
    </row>
    <row r="282" spans="3:45" hidden="1" x14ac:dyDescent="0.2">
      <c r="K282" s="18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S282" s="3"/>
    </row>
    <row r="283" spans="3:45" hidden="1" x14ac:dyDescent="0.2">
      <c r="L283" s="18" t="s">
        <v>165</v>
      </c>
      <c r="N283" s="7"/>
      <c r="O283" s="7"/>
      <c r="P283" s="7"/>
      <c r="Q283" s="7"/>
      <c r="R283" s="7"/>
      <c r="S283" s="7"/>
      <c r="T283" s="7" t="s">
        <v>166</v>
      </c>
      <c r="W283" s="53"/>
      <c r="X283" s="53"/>
      <c r="Y283" s="53"/>
      <c r="Z283" s="53"/>
      <c r="AA283" s="53"/>
      <c r="AB283" s="1"/>
      <c r="AC283" s="1"/>
      <c r="AD283" s="55"/>
      <c r="AE283" s="55"/>
      <c r="AF283" s="55"/>
      <c r="AG283" s="53"/>
      <c r="AH283" s="53"/>
      <c r="AI283" s="53"/>
      <c r="AJ283" s="53"/>
      <c r="AK283" s="53"/>
      <c r="AL283" s="53"/>
      <c r="AM283" s="1"/>
      <c r="AS283" s="3"/>
    </row>
    <row r="284" spans="3:45" hidden="1" x14ac:dyDescent="0.2">
      <c r="N284" s="1"/>
      <c r="O284" s="1"/>
      <c r="P284" s="1"/>
      <c r="Q284" s="1"/>
      <c r="R284" s="1"/>
      <c r="S284" s="1"/>
      <c r="T284" s="52" t="s">
        <v>31</v>
      </c>
      <c r="W284" s="1"/>
      <c r="X284" s="1"/>
      <c r="Y284" s="54" t="s">
        <v>29</v>
      </c>
      <c r="Z284" s="1"/>
      <c r="AA284" s="1"/>
      <c r="AB284" s="1"/>
      <c r="AC284" s="1"/>
      <c r="AD284" s="56" t="s">
        <v>167</v>
      </c>
      <c r="AE284" s="51"/>
      <c r="AF284" s="51"/>
      <c r="AG284" s="1"/>
      <c r="AH284" s="1"/>
      <c r="AI284" s="1"/>
      <c r="AJ284" s="1"/>
      <c r="AK284" s="1"/>
      <c r="AL284" s="1"/>
      <c r="AM284" s="1"/>
      <c r="AS284" s="3"/>
    </row>
    <row r="285" spans="3:45" x14ac:dyDescent="0.2">
      <c r="C285" s="1"/>
      <c r="D285" s="1"/>
      <c r="E285" s="1"/>
      <c r="F285" s="1"/>
      <c r="G285" s="1"/>
      <c r="H285" s="1"/>
      <c r="I285" s="1"/>
      <c r="J285" s="1"/>
      <c r="K285" s="52"/>
      <c r="AS285" s="3"/>
    </row>
  </sheetData>
  <mergeCells count="1323">
    <mergeCell ref="R276:S276"/>
    <mergeCell ref="A269:AC269"/>
    <mergeCell ref="AD269:AG269"/>
    <mergeCell ref="AH269:AR269"/>
    <mergeCell ref="A270:AC270"/>
    <mergeCell ref="AD270:AG270"/>
    <mergeCell ref="AH270:AR270"/>
    <mergeCell ref="A267:AC267"/>
    <mergeCell ref="AD267:AG267"/>
    <mergeCell ref="AH267:AR267"/>
    <mergeCell ref="A268:AC268"/>
    <mergeCell ref="AD268:AG268"/>
    <mergeCell ref="AH268:AR268"/>
    <mergeCell ref="A261:AC261"/>
    <mergeCell ref="AD261:AG261"/>
    <mergeCell ref="AH261:AR261"/>
    <mergeCell ref="AN263:AS263"/>
    <mergeCell ref="A264:AS264"/>
    <mergeCell ref="A266:AC266"/>
    <mergeCell ref="AD266:AG266"/>
    <mergeCell ref="AH266:AR266"/>
    <mergeCell ref="A259:AC259"/>
    <mergeCell ref="AD259:AG259"/>
    <mergeCell ref="AH259:AR259"/>
    <mergeCell ref="A260:AC260"/>
    <mergeCell ref="AD260:AG260"/>
    <mergeCell ref="AH260:AR260"/>
    <mergeCell ref="A257:AC257"/>
    <mergeCell ref="AD257:AG257"/>
    <mergeCell ref="AH257:AR257"/>
    <mergeCell ref="A258:AC258"/>
    <mergeCell ref="AD258:AG258"/>
    <mergeCell ref="AH258:AR258"/>
    <mergeCell ref="A255:AC255"/>
    <mergeCell ref="AD255:AG255"/>
    <mergeCell ref="AH255:AR255"/>
    <mergeCell ref="A256:AC256"/>
    <mergeCell ref="AD256:AG256"/>
    <mergeCell ref="AH256:AR256"/>
    <mergeCell ref="A249:AS249"/>
    <mergeCell ref="A250:AS250"/>
    <mergeCell ref="A251:AS251"/>
    <mergeCell ref="A252:AS252"/>
    <mergeCell ref="A254:AC254"/>
    <mergeCell ref="AD254:AG254"/>
    <mergeCell ref="AH254:AR254"/>
    <mergeCell ref="Z246:AC246"/>
    <mergeCell ref="AD246:AG246"/>
    <mergeCell ref="AH246:AK246"/>
    <mergeCell ref="AL246:AO246"/>
    <mergeCell ref="AP246:AS246"/>
    <mergeCell ref="AN248:AS248"/>
    <mergeCell ref="AH245:AK245"/>
    <mergeCell ref="AL245:AO245"/>
    <mergeCell ref="AP245:AS245"/>
    <mergeCell ref="A246:D246"/>
    <mergeCell ref="E246:F246"/>
    <mergeCell ref="G246:I246"/>
    <mergeCell ref="J246:M246"/>
    <mergeCell ref="N246:Q246"/>
    <mergeCell ref="R246:U246"/>
    <mergeCell ref="V246:Y246"/>
    <mergeCell ref="AP244:AS244"/>
    <mergeCell ref="A245:D245"/>
    <mergeCell ref="E245:F245"/>
    <mergeCell ref="G245:I245"/>
    <mergeCell ref="J245:M245"/>
    <mergeCell ref="N245:Q245"/>
    <mergeCell ref="R245:U245"/>
    <mergeCell ref="V245:Y245"/>
    <mergeCell ref="Z245:AC245"/>
    <mergeCell ref="AD245:AG245"/>
    <mergeCell ref="R244:U244"/>
    <mergeCell ref="V244:Y244"/>
    <mergeCell ref="Z244:AC244"/>
    <mergeCell ref="AD244:AG244"/>
    <mergeCell ref="AH244:AK244"/>
    <mergeCell ref="AL244:AO244"/>
    <mergeCell ref="A243:D243"/>
    <mergeCell ref="A244:D244"/>
    <mergeCell ref="E244:F244"/>
    <mergeCell ref="G244:I244"/>
    <mergeCell ref="J244:M244"/>
    <mergeCell ref="N244:Q244"/>
    <mergeCell ref="V242:Y243"/>
    <mergeCell ref="Z242:AC243"/>
    <mergeCell ref="AD242:AG243"/>
    <mergeCell ref="AH242:AK243"/>
    <mergeCell ref="AL242:AO243"/>
    <mergeCell ref="AP242:AS243"/>
    <mergeCell ref="AD241:AG241"/>
    <mergeCell ref="AH241:AK241"/>
    <mergeCell ref="AL241:AO241"/>
    <mergeCell ref="AP241:AS241"/>
    <mergeCell ref="A242:D242"/>
    <mergeCell ref="E242:F243"/>
    <mergeCell ref="G242:I243"/>
    <mergeCell ref="J242:M243"/>
    <mergeCell ref="N242:Q243"/>
    <mergeCell ref="R242:U243"/>
    <mergeCell ref="AT240:AY240"/>
    <mergeCell ref="AZ240:BB240"/>
    <mergeCell ref="A241:D241"/>
    <mergeCell ref="E241:F241"/>
    <mergeCell ref="G241:I241"/>
    <mergeCell ref="J241:M241"/>
    <mergeCell ref="N241:Q241"/>
    <mergeCell ref="R241:U241"/>
    <mergeCell ref="V241:Y241"/>
    <mergeCell ref="Z241:AC241"/>
    <mergeCell ref="V240:Y240"/>
    <mergeCell ref="Z240:AC240"/>
    <mergeCell ref="AD240:AG240"/>
    <mergeCell ref="AH240:AK240"/>
    <mergeCell ref="AL240:AO240"/>
    <mergeCell ref="AP240:AS240"/>
    <mergeCell ref="A240:D240"/>
    <mergeCell ref="E240:F240"/>
    <mergeCell ref="G240:I240"/>
    <mergeCell ref="J240:M240"/>
    <mergeCell ref="N240:Q240"/>
    <mergeCell ref="R240:U240"/>
    <mergeCell ref="AH238:AS238"/>
    <mergeCell ref="J239:M239"/>
    <mergeCell ref="N239:Q239"/>
    <mergeCell ref="R239:U239"/>
    <mergeCell ref="V239:Y239"/>
    <mergeCell ref="Z239:AC239"/>
    <mergeCell ref="AD239:AG239"/>
    <mergeCell ref="AH239:AK239"/>
    <mergeCell ref="AL239:AO239"/>
    <mergeCell ref="AP239:AS239"/>
    <mergeCell ref="A232:AS232"/>
    <mergeCell ref="A233:AS233"/>
    <mergeCell ref="A234:AS234"/>
    <mergeCell ref="A236:D239"/>
    <mergeCell ref="E236:F239"/>
    <mergeCell ref="G236:I239"/>
    <mergeCell ref="J236:AS236"/>
    <mergeCell ref="J237:U238"/>
    <mergeCell ref="V237:AS237"/>
    <mergeCell ref="V238:AG238"/>
    <mergeCell ref="Z229:AC229"/>
    <mergeCell ref="AD229:AG229"/>
    <mergeCell ref="AH229:AK229"/>
    <mergeCell ref="AL229:AO229"/>
    <mergeCell ref="AP229:AS229"/>
    <mergeCell ref="AN231:AS231"/>
    <mergeCell ref="Z228:AC228"/>
    <mergeCell ref="AD228:AG228"/>
    <mergeCell ref="AH228:AK228"/>
    <mergeCell ref="AL228:AO228"/>
    <mergeCell ref="AP228:AS228"/>
    <mergeCell ref="A229:I229"/>
    <mergeCell ref="J229:L229"/>
    <mergeCell ref="M229:O229"/>
    <mergeCell ref="P229:T229"/>
    <mergeCell ref="U229:Y229"/>
    <mergeCell ref="AD226:AG227"/>
    <mergeCell ref="AH226:AK227"/>
    <mergeCell ref="AL226:AO227"/>
    <mergeCell ref="AP226:AS227"/>
    <mergeCell ref="A227:I227"/>
    <mergeCell ref="A228:I228"/>
    <mergeCell ref="J228:L228"/>
    <mergeCell ref="M228:O228"/>
    <mergeCell ref="P228:T228"/>
    <mergeCell ref="U228:Y228"/>
    <mergeCell ref="AD225:AG225"/>
    <mergeCell ref="AH225:AK225"/>
    <mergeCell ref="AL225:AO225"/>
    <mergeCell ref="AP225:AS225"/>
    <mergeCell ref="A226:I226"/>
    <mergeCell ref="J226:L227"/>
    <mergeCell ref="M226:O227"/>
    <mergeCell ref="P226:T227"/>
    <mergeCell ref="U226:Y227"/>
    <mergeCell ref="Z226:AC227"/>
    <mergeCell ref="AD224:AG224"/>
    <mergeCell ref="AH224:AK224"/>
    <mergeCell ref="AL224:AO224"/>
    <mergeCell ref="AP224:AS224"/>
    <mergeCell ref="A225:I225"/>
    <mergeCell ref="J225:L225"/>
    <mergeCell ref="M225:O225"/>
    <mergeCell ref="P225:T225"/>
    <mergeCell ref="U225:Y225"/>
    <mergeCell ref="Z225:AC225"/>
    <mergeCell ref="AD223:AG223"/>
    <mergeCell ref="AH223:AK223"/>
    <mergeCell ref="AL223:AO223"/>
    <mergeCell ref="AP223:AS223"/>
    <mergeCell ref="A224:I224"/>
    <mergeCell ref="J224:L224"/>
    <mergeCell ref="M224:O224"/>
    <mergeCell ref="P224:T224"/>
    <mergeCell ref="U224:Y224"/>
    <mergeCell ref="Z224:AC224"/>
    <mergeCell ref="A223:I223"/>
    <mergeCell ref="J223:L223"/>
    <mergeCell ref="M223:O223"/>
    <mergeCell ref="P223:T223"/>
    <mergeCell ref="U223:Y223"/>
    <mergeCell ref="Z223:AC223"/>
    <mergeCell ref="Z221:AC222"/>
    <mergeCell ref="AD221:AG222"/>
    <mergeCell ref="AH221:AK222"/>
    <mergeCell ref="AL221:AO222"/>
    <mergeCell ref="AP221:AS222"/>
    <mergeCell ref="A222:I222"/>
    <mergeCell ref="Z220:AC220"/>
    <mergeCell ref="AD220:AG220"/>
    <mergeCell ref="AH220:AK220"/>
    <mergeCell ref="AL220:AO220"/>
    <mergeCell ref="AP220:AS220"/>
    <mergeCell ref="A221:I221"/>
    <mergeCell ref="J221:L222"/>
    <mergeCell ref="M221:O222"/>
    <mergeCell ref="P221:T222"/>
    <mergeCell ref="U221:Y222"/>
    <mergeCell ref="AD218:AG219"/>
    <mergeCell ref="AH218:AK219"/>
    <mergeCell ref="AL218:AO219"/>
    <mergeCell ref="AP218:AS219"/>
    <mergeCell ref="A219:I219"/>
    <mergeCell ref="A220:I220"/>
    <mergeCell ref="J220:L220"/>
    <mergeCell ref="M220:O220"/>
    <mergeCell ref="P220:T220"/>
    <mergeCell ref="U220:Y220"/>
    <mergeCell ref="AD217:AG217"/>
    <mergeCell ref="AH217:AK217"/>
    <mergeCell ref="AL217:AO217"/>
    <mergeCell ref="AP217:AS217"/>
    <mergeCell ref="A218:I218"/>
    <mergeCell ref="J218:L219"/>
    <mergeCell ref="M218:O219"/>
    <mergeCell ref="P218:T219"/>
    <mergeCell ref="U218:Y219"/>
    <mergeCell ref="Z218:AC219"/>
    <mergeCell ref="AD216:AG216"/>
    <mergeCell ref="AH216:AK216"/>
    <mergeCell ref="AL216:AO216"/>
    <mergeCell ref="AP216:AS216"/>
    <mergeCell ref="A217:I217"/>
    <mergeCell ref="J217:L217"/>
    <mergeCell ref="M217:O217"/>
    <mergeCell ref="P217:T217"/>
    <mergeCell ref="U217:Y217"/>
    <mergeCell ref="Z217:AC217"/>
    <mergeCell ref="AD215:AG215"/>
    <mergeCell ref="AH215:AK215"/>
    <mergeCell ref="AL215:AO215"/>
    <mergeCell ref="AP215:AS215"/>
    <mergeCell ref="A216:I216"/>
    <mergeCell ref="J216:L216"/>
    <mergeCell ref="M216:O216"/>
    <mergeCell ref="P216:T216"/>
    <mergeCell ref="U216:Y216"/>
    <mergeCell ref="Z216:AC216"/>
    <mergeCell ref="A215:I215"/>
    <mergeCell ref="J215:L215"/>
    <mergeCell ref="M215:O215"/>
    <mergeCell ref="P215:T215"/>
    <mergeCell ref="U215:Y215"/>
    <mergeCell ref="Z215:AC215"/>
    <mergeCell ref="Z213:AC214"/>
    <mergeCell ref="AD213:AG214"/>
    <mergeCell ref="AH213:AK214"/>
    <mergeCell ref="AL213:AO214"/>
    <mergeCell ref="AP213:AS214"/>
    <mergeCell ref="A214:I214"/>
    <mergeCell ref="Z212:AC212"/>
    <mergeCell ref="AD212:AG212"/>
    <mergeCell ref="AH212:AK212"/>
    <mergeCell ref="AL212:AO212"/>
    <mergeCell ref="AP212:AS212"/>
    <mergeCell ref="A213:I213"/>
    <mergeCell ref="J213:L214"/>
    <mergeCell ref="M213:O214"/>
    <mergeCell ref="P213:T214"/>
    <mergeCell ref="U213:Y214"/>
    <mergeCell ref="Z211:AC211"/>
    <mergeCell ref="AD211:AG211"/>
    <mergeCell ref="AH211:AK211"/>
    <mergeCell ref="AL211:AO211"/>
    <mergeCell ref="AP211:AS211"/>
    <mergeCell ref="A212:I212"/>
    <mergeCell ref="J212:L212"/>
    <mergeCell ref="M212:O212"/>
    <mergeCell ref="P212:T212"/>
    <mergeCell ref="U212:Y212"/>
    <mergeCell ref="Z210:AC210"/>
    <mergeCell ref="AD210:AG210"/>
    <mergeCell ref="AH210:AK210"/>
    <mergeCell ref="AL210:AO210"/>
    <mergeCell ref="AP210:AS210"/>
    <mergeCell ref="A211:I211"/>
    <mergeCell ref="J211:L211"/>
    <mergeCell ref="M211:O211"/>
    <mergeCell ref="P211:T211"/>
    <mergeCell ref="U211:Y211"/>
    <mergeCell ref="Z209:AC209"/>
    <mergeCell ref="AD209:AG209"/>
    <mergeCell ref="AH209:AK209"/>
    <mergeCell ref="AL209:AO209"/>
    <mergeCell ref="AP209:AS209"/>
    <mergeCell ref="A210:I210"/>
    <mergeCell ref="J210:L210"/>
    <mergeCell ref="M210:O210"/>
    <mergeCell ref="P210:T210"/>
    <mergeCell ref="U210:Y210"/>
    <mergeCell ref="AD207:AG208"/>
    <mergeCell ref="AH207:AK208"/>
    <mergeCell ref="AL207:AO208"/>
    <mergeCell ref="AP207:AS208"/>
    <mergeCell ref="A208:I208"/>
    <mergeCell ref="A209:I209"/>
    <mergeCell ref="J209:L209"/>
    <mergeCell ref="M209:O209"/>
    <mergeCell ref="P209:T209"/>
    <mergeCell ref="U209:Y209"/>
    <mergeCell ref="A207:I207"/>
    <mergeCell ref="J207:L208"/>
    <mergeCell ref="M207:O208"/>
    <mergeCell ref="P207:T208"/>
    <mergeCell ref="U207:Y208"/>
    <mergeCell ref="Z207:AC208"/>
    <mergeCell ref="Z205:AC206"/>
    <mergeCell ref="AD205:AG206"/>
    <mergeCell ref="AH205:AK206"/>
    <mergeCell ref="AL205:AO206"/>
    <mergeCell ref="AP205:AS206"/>
    <mergeCell ref="A206:I206"/>
    <mergeCell ref="AD203:AG204"/>
    <mergeCell ref="AH203:AK204"/>
    <mergeCell ref="AL203:AO204"/>
    <mergeCell ref="AP203:AS204"/>
    <mergeCell ref="A204:I204"/>
    <mergeCell ref="A205:I205"/>
    <mergeCell ref="J205:L206"/>
    <mergeCell ref="M205:O206"/>
    <mergeCell ref="P205:T206"/>
    <mergeCell ref="U205:Y206"/>
    <mergeCell ref="AD202:AG202"/>
    <mergeCell ref="AH202:AK202"/>
    <mergeCell ref="AL202:AO202"/>
    <mergeCell ref="AP202:AS202"/>
    <mergeCell ref="A203:I203"/>
    <mergeCell ref="J203:L204"/>
    <mergeCell ref="M203:O204"/>
    <mergeCell ref="P203:T204"/>
    <mergeCell ref="U203:Y204"/>
    <mergeCell ref="Z203:AC204"/>
    <mergeCell ref="AD201:AG201"/>
    <mergeCell ref="AH201:AK201"/>
    <mergeCell ref="AL201:AO201"/>
    <mergeCell ref="AP201:AS201"/>
    <mergeCell ref="A202:I202"/>
    <mergeCell ref="J202:L202"/>
    <mergeCell ref="M202:O202"/>
    <mergeCell ref="P202:T202"/>
    <mergeCell ref="U202:Y202"/>
    <mergeCell ref="Z202:AC202"/>
    <mergeCell ref="A201:I201"/>
    <mergeCell ref="J201:L201"/>
    <mergeCell ref="M201:O201"/>
    <mergeCell ref="P201:T201"/>
    <mergeCell ref="U201:Y201"/>
    <mergeCell ref="Z201:AC201"/>
    <mergeCell ref="Z199:AC200"/>
    <mergeCell ref="AD199:AG200"/>
    <mergeCell ref="AH199:AK200"/>
    <mergeCell ref="AL199:AO200"/>
    <mergeCell ref="AP199:AS200"/>
    <mergeCell ref="A200:I200"/>
    <mergeCell ref="Z198:AC198"/>
    <mergeCell ref="AD198:AG198"/>
    <mergeCell ref="AH198:AK198"/>
    <mergeCell ref="AL198:AO198"/>
    <mergeCell ref="AP198:AS198"/>
    <mergeCell ref="A199:I199"/>
    <mergeCell ref="J199:L200"/>
    <mergeCell ref="M199:O200"/>
    <mergeCell ref="P199:T200"/>
    <mergeCell ref="U199:Y200"/>
    <mergeCell ref="Z197:AC197"/>
    <mergeCell ref="AD197:AG197"/>
    <mergeCell ref="AH197:AK197"/>
    <mergeCell ref="AL197:AO197"/>
    <mergeCell ref="AP197:AS197"/>
    <mergeCell ref="A198:I198"/>
    <mergeCell ref="J198:L198"/>
    <mergeCell ref="M198:O198"/>
    <mergeCell ref="P198:T198"/>
    <mergeCell ref="U198:Y198"/>
    <mergeCell ref="Z196:AC196"/>
    <mergeCell ref="AD196:AG196"/>
    <mergeCell ref="AH196:AK196"/>
    <mergeCell ref="AL196:AO196"/>
    <mergeCell ref="AP196:AS196"/>
    <mergeCell ref="A197:I197"/>
    <mergeCell ref="J197:L197"/>
    <mergeCell ref="M197:O197"/>
    <mergeCell ref="P197:T197"/>
    <mergeCell ref="U197:Y197"/>
    <mergeCell ref="Z195:AC195"/>
    <mergeCell ref="AD195:AG195"/>
    <mergeCell ref="AH195:AK195"/>
    <mergeCell ref="AL195:AO195"/>
    <mergeCell ref="AP195:AS195"/>
    <mergeCell ref="A196:I196"/>
    <mergeCell ref="J196:L196"/>
    <mergeCell ref="M196:O196"/>
    <mergeCell ref="P196:T196"/>
    <mergeCell ref="U196:Y196"/>
    <mergeCell ref="Z194:AC194"/>
    <mergeCell ref="AD194:AG194"/>
    <mergeCell ref="AH194:AK194"/>
    <mergeCell ref="AL194:AO194"/>
    <mergeCell ref="AP194:AS194"/>
    <mergeCell ref="A195:I195"/>
    <mergeCell ref="J195:L195"/>
    <mergeCell ref="M195:O195"/>
    <mergeCell ref="P195:T195"/>
    <mergeCell ref="U195:Y195"/>
    <mergeCell ref="Z193:AC193"/>
    <mergeCell ref="AD193:AG193"/>
    <mergeCell ref="AH193:AK193"/>
    <mergeCell ref="AL193:AO193"/>
    <mergeCell ref="AP193:AS193"/>
    <mergeCell ref="A194:I194"/>
    <mergeCell ref="J194:L194"/>
    <mergeCell ref="M194:O194"/>
    <mergeCell ref="P194:T194"/>
    <mergeCell ref="U194:Y194"/>
    <mergeCell ref="AD191:AG192"/>
    <mergeCell ref="AH191:AK192"/>
    <mergeCell ref="AL191:AO192"/>
    <mergeCell ref="AP191:AS192"/>
    <mergeCell ref="A192:I192"/>
    <mergeCell ref="A193:I193"/>
    <mergeCell ref="J193:L193"/>
    <mergeCell ref="M193:O193"/>
    <mergeCell ref="P193:T193"/>
    <mergeCell ref="U193:Y193"/>
    <mergeCell ref="AD190:AG190"/>
    <mergeCell ref="AH190:AK190"/>
    <mergeCell ref="AL190:AO190"/>
    <mergeCell ref="AP190:AS190"/>
    <mergeCell ref="A191:I191"/>
    <mergeCell ref="J191:L192"/>
    <mergeCell ref="M191:O192"/>
    <mergeCell ref="P191:T192"/>
    <mergeCell ref="U191:Y192"/>
    <mergeCell ref="Z191:AC192"/>
    <mergeCell ref="A190:I190"/>
    <mergeCell ref="J190:L190"/>
    <mergeCell ref="M190:O190"/>
    <mergeCell ref="P190:T190"/>
    <mergeCell ref="U190:Y190"/>
    <mergeCell ref="Z190:AC190"/>
    <mergeCell ref="Z188:AC189"/>
    <mergeCell ref="AD188:AG189"/>
    <mergeCell ref="AH188:AK189"/>
    <mergeCell ref="AL188:AO189"/>
    <mergeCell ref="AP188:AS189"/>
    <mergeCell ref="A189:I189"/>
    <mergeCell ref="Z187:AC187"/>
    <mergeCell ref="AD187:AG187"/>
    <mergeCell ref="AH187:AK187"/>
    <mergeCell ref="AL187:AO187"/>
    <mergeCell ref="AP187:AS187"/>
    <mergeCell ref="A188:I188"/>
    <mergeCell ref="J188:L189"/>
    <mergeCell ref="M188:O189"/>
    <mergeCell ref="P188:T189"/>
    <mergeCell ref="U188:Y189"/>
    <mergeCell ref="AD185:AG185"/>
    <mergeCell ref="AH185:AK185"/>
    <mergeCell ref="AL185:AO185"/>
    <mergeCell ref="AP185:AS185"/>
    <mergeCell ref="A186:AS186"/>
    <mergeCell ref="A187:I187"/>
    <mergeCell ref="J187:L187"/>
    <mergeCell ref="M187:O187"/>
    <mergeCell ref="P187:T187"/>
    <mergeCell ref="U187:Y187"/>
    <mergeCell ref="A185:I185"/>
    <mergeCell ref="J185:L185"/>
    <mergeCell ref="M185:O185"/>
    <mergeCell ref="P185:T185"/>
    <mergeCell ref="U185:Y185"/>
    <mergeCell ref="Z185:AC185"/>
    <mergeCell ref="U182:AS182"/>
    <mergeCell ref="U183:Y184"/>
    <mergeCell ref="Z183:AC184"/>
    <mergeCell ref="AD183:AG184"/>
    <mergeCell ref="AH183:AK184"/>
    <mergeCell ref="AL183:AS183"/>
    <mergeCell ref="AL184:AO184"/>
    <mergeCell ref="AP184:AS184"/>
    <mergeCell ref="Z180:AC180"/>
    <mergeCell ref="AD180:AG180"/>
    <mergeCell ref="AH180:AK180"/>
    <mergeCell ref="AL180:AO180"/>
    <mergeCell ref="AP180:AS180"/>
    <mergeCell ref="A181:I184"/>
    <mergeCell ref="J181:L184"/>
    <mergeCell ref="M181:O184"/>
    <mergeCell ref="P181:AS181"/>
    <mergeCell ref="P182:T184"/>
    <mergeCell ref="Z179:AC179"/>
    <mergeCell ref="AD179:AG179"/>
    <mergeCell ref="AH179:AK179"/>
    <mergeCell ref="AL179:AO179"/>
    <mergeCell ref="AP179:AS179"/>
    <mergeCell ref="A180:I180"/>
    <mergeCell ref="J180:L180"/>
    <mergeCell ref="M180:O180"/>
    <mergeCell ref="P180:T180"/>
    <mergeCell ref="U180:Y180"/>
    <mergeCell ref="AD177:AG178"/>
    <mergeCell ref="AH177:AK178"/>
    <mergeCell ref="AL177:AO178"/>
    <mergeCell ref="AP177:AS178"/>
    <mergeCell ref="A178:I178"/>
    <mergeCell ref="A179:I179"/>
    <mergeCell ref="J179:L179"/>
    <mergeCell ref="M179:O179"/>
    <mergeCell ref="P179:T179"/>
    <mergeCell ref="U179:Y179"/>
    <mergeCell ref="AD176:AG176"/>
    <mergeCell ref="AH176:AK176"/>
    <mergeCell ref="AL176:AO176"/>
    <mergeCell ref="AP176:AS176"/>
    <mergeCell ref="A177:I177"/>
    <mergeCell ref="J177:L178"/>
    <mergeCell ref="M177:O178"/>
    <mergeCell ref="P177:T178"/>
    <mergeCell ref="U177:Y178"/>
    <mergeCell ref="Z177:AC178"/>
    <mergeCell ref="AD175:AG175"/>
    <mergeCell ref="AH175:AK175"/>
    <mergeCell ref="AL175:AO175"/>
    <mergeCell ref="AP175:AS175"/>
    <mergeCell ref="A176:I176"/>
    <mergeCell ref="J176:L176"/>
    <mergeCell ref="M176:O176"/>
    <mergeCell ref="P176:T176"/>
    <mergeCell ref="U176:Y176"/>
    <mergeCell ref="Z176:AC176"/>
    <mergeCell ref="AD174:AG174"/>
    <mergeCell ref="AH174:AK174"/>
    <mergeCell ref="AL174:AO174"/>
    <mergeCell ref="AP174:AS174"/>
    <mergeCell ref="A175:I175"/>
    <mergeCell ref="J175:L175"/>
    <mergeCell ref="M175:O175"/>
    <mergeCell ref="P175:T175"/>
    <mergeCell ref="U175:Y175"/>
    <mergeCell ref="Z175:AC175"/>
    <mergeCell ref="A174:I174"/>
    <mergeCell ref="J174:L174"/>
    <mergeCell ref="M174:O174"/>
    <mergeCell ref="P174:T174"/>
    <mergeCell ref="U174:Y174"/>
    <mergeCell ref="Z174:AC174"/>
    <mergeCell ref="Z172:AC173"/>
    <mergeCell ref="AD172:AG173"/>
    <mergeCell ref="AH172:AK173"/>
    <mergeCell ref="AL172:AO173"/>
    <mergeCell ref="AP172:AS173"/>
    <mergeCell ref="A173:I173"/>
    <mergeCell ref="Z171:AC171"/>
    <mergeCell ref="AD171:AG171"/>
    <mergeCell ref="AH171:AK171"/>
    <mergeCell ref="AL171:AO171"/>
    <mergeCell ref="AP171:AS171"/>
    <mergeCell ref="A172:I172"/>
    <mergeCell ref="J172:L173"/>
    <mergeCell ref="M172:O173"/>
    <mergeCell ref="P172:T173"/>
    <mergeCell ref="U172:Y173"/>
    <mergeCell ref="AD169:AG170"/>
    <mergeCell ref="AH169:AK170"/>
    <mergeCell ref="AL169:AO170"/>
    <mergeCell ref="AP169:AS170"/>
    <mergeCell ref="A170:I170"/>
    <mergeCell ref="A171:I171"/>
    <mergeCell ref="J171:L171"/>
    <mergeCell ref="M171:O171"/>
    <mergeCell ref="P171:T171"/>
    <mergeCell ref="U171:Y171"/>
    <mergeCell ref="AD168:AG168"/>
    <mergeCell ref="AH168:AK168"/>
    <mergeCell ref="AL168:AO168"/>
    <mergeCell ref="AP168:AS168"/>
    <mergeCell ref="A169:I169"/>
    <mergeCell ref="J169:L170"/>
    <mergeCell ref="M169:O170"/>
    <mergeCell ref="P169:T170"/>
    <mergeCell ref="U169:Y170"/>
    <mergeCell ref="Z169:AC170"/>
    <mergeCell ref="AD167:AG167"/>
    <mergeCell ref="AH167:AK167"/>
    <mergeCell ref="AL167:AO167"/>
    <mergeCell ref="AP167:AS167"/>
    <mergeCell ref="A168:I168"/>
    <mergeCell ref="J168:L168"/>
    <mergeCell ref="M168:O168"/>
    <mergeCell ref="P168:T168"/>
    <mergeCell ref="U168:Y168"/>
    <mergeCell ref="Z168:AC168"/>
    <mergeCell ref="AD166:AG166"/>
    <mergeCell ref="AH166:AK166"/>
    <mergeCell ref="AL166:AO166"/>
    <mergeCell ref="AP166:AS166"/>
    <mergeCell ref="A167:I167"/>
    <mergeCell ref="J167:L167"/>
    <mergeCell ref="M167:O167"/>
    <mergeCell ref="P167:T167"/>
    <mergeCell ref="U167:Y167"/>
    <mergeCell ref="Z167:AC167"/>
    <mergeCell ref="A166:I166"/>
    <mergeCell ref="J166:L166"/>
    <mergeCell ref="M166:O166"/>
    <mergeCell ref="P166:T166"/>
    <mergeCell ref="U166:Y166"/>
    <mergeCell ref="Z166:AC166"/>
    <mergeCell ref="Z164:AC165"/>
    <mergeCell ref="AD164:AG165"/>
    <mergeCell ref="AH164:AK165"/>
    <mergeCell ref="AL164:AO165"/>
    <mergeCell ref="AP164:AS165"/>
    <mergeCell ref="A165:I165"/>
    <mergeCell ref="Z163:AC163"/>
    <mergeCell ref="AD163:AG163"/>
    <mergeCell ref="AH163:AK163"/>
    <mergeCell ref="AL163:AO163"/>
    <mergeCell ref="AP163:AS163"/>
    <mergeCell ref="A164:I164"/>
    <mergeCell ref="J164:L165"/>
    <mergeCell ref="M164:O165"/>
    <mergeCell ref="P164:T165"/>
    <mergeCell ref="U164:Y165"/>
    <mergeCell ref="Z162:AC162"/>
    <mergeCell ref="AD162:AG162"/>
    <mergeCell ref="AH162:AK162"/>
    <mergeCell ref="AL162:AO162"/>
    <mergeCell ref="AP162:AS162"/>
    <mergeCell ref="A163:I163"/>
    <mergeCell ref="J163:L163"/>
    <mergeCell ref="M163:O163"/>
    <mergeCell ref="P163:T163"/>
    <mergeCell ref="U163:Y163"/>
    <mergeCell ref="Z161:AC161"/>
    <mergeCell ref="AD161:AG161"/>
    <mergeCell ref="AH161:AK161"/>
    <mergeCell ref="AL161:AO161"/>
    <mergeCell ref="AP161:AS161"/>
    <mergeCell ref="A162:I162"/>
    <mergeCell ref="J162:L162"/>
    <mergeCell ref="M162:O162"/>
    <mergeCell ref="P162:T162"/>
    <mergeCell ref="U162:Y162"/>
    <mergeCell ref="Z160:AC160"/>
    <mergeCell ref="AD160:AG160"/>
    <mergeCell ref="AH160:AK160"/>
    <mergeCell ref="AL160:AO160"/>
    <mergeCell ref="AP160:AS160"/>
    <mergeCell ref="A161:I161"/>
    <mergeCell ref="J161:L161"/>
    <mergeCell ref="M161:O161"/>
    <mergeCell ref="P161:T161"/>
    <mergeCell ref="U161:Y161"/>
    <mergeCell ref="AD158:AG159"/>
    <mergeCell ref="AH158:AK159"/>
    <mergeCell ref="AL158:AO159"/>
    <mergeCell ref="AP158:AS159"/>
    <mergeCell ref="A159:I159"/>
    <mergeCell ref="A160:I160"/>
    <mergeCell ref="J160:L160"/>
    <mergeCell ref="M160:O160"/>
    <mergeCell ref="P160:T160"/>
    <mergeCell ref="U160:Y160"/>
    <mergeCell ref="A158:I158"/>
    <mergeCell ref="J158:L159"/>
    <mergeCell ref="M158:O159"/>
    <mergeCell ref="P158:T159"/>
    <mergeCell ref="U158:Y159"/>
    <mergeCell ref="Z158:AC159"/>
    <mergeCell ref="Z156:AC157"/>
    <mergeCell ref="AD156:AG157"/>
    <mergeCell ref="AH156:AK157"/>
    <mergeCell ref="AL156:AO157"/>
    <mergeCell ref="AP156:AS157"/>
    <mergeCell ref="A157:I157"/>
    <mergeCell ref="AD154:AG155"/>
    <mergeCell ref="AH154:AK155"/>
    <mergeCell ref="AL154:AO155"/>
    <mergeCell ref="AP154:AS155"/>
    <mergeCell ref="A155:I155"/>
    <mergeCell ref="A156:I156"/>
    <mergeCell ref="J156:L157"/>
    <mergeCell ref="M156:O157"/>
    <mergeCell ref="P156:T157"/>
    <mergeCell ref="U156:Y157"/>
    <mergeCell ref="AD153:AG153"/>
    <mergeCell ref="AH153:AK153"/>
    <mergeCell ref="AL153:AO153"/>
    <mergeCell ref="AP153:AS153"/>
    <mergeCell ref="A154:I154"/>
    <mergeCell ref="J154:L155"/>
    <mergeCell ref="M154:O155"/>
    <mergeCell ref="P154:T155"/>
    <mergeCell ref="U154:Y155"/>
    <mergeCell ref="Z154:AC155"/>
    <mergeCell ref="AD152:AG152"/>
    <mergeCell ref="AH152:AK152"/>
    <mergeCell ref="AL152:AO152"/>
    <mergeCell ref="AP152:AS152"/>
    <mergeCell ref="A153:I153"/>
    <mergeCell ref="J153:L153"/>
    <mergeCell ref="M153:O153"/>
    <mergeCell ref="P153:T153"/>
    <mergeCell ref="U153:Y153"/>
    <mergeCell ref="Z153:AC153"/>
    <mergeCell ref="A152:I152"/>
    <mergeCell ref="J152:L152"/>
    <mergeCell ref="M152:O152"/>
    <mergeCell ref="P152:T152"/>
    <mergeCell ref="U152:Y152"/>
    <mergeCell ref="Z152:AC152"/>
    <mergeCell ref="Z150:AC151"/>
    <mergeCell ref="AD150:AG151"/>
    <mergeCell ref="AH150:AK151"/>
    <mergeCell ref="AL150:AO151"/>
    <mergeCell ref="AP150:AS151"/>
    <mergeCell ref="A151:I151"/>
    <mergeCell ref="Z149:AC149"/>
    <mergeCell ref="AD149:AG149"/>
    <mergeCell ref="AH149:AK149"/>
    <mergeCell ref="AL149:AO149"/>
    <mergeCell ref="AP149:AS149"/>
    <mergeCell ref="A150:I150"/>
    <mergeCell ref="J150:L151"/>
    <mergeCell ref="M150:O151"/>
    <mergeCell ref="P150:T151"/>
    <mergeCell ref="U150:Y151"/>
    <mergeCell ref="Z148:AC148"/>
    <mergeCell ref="AD148:AG148"/>
    <mergeCell ref="AH148:AK148"/>
    <mergeCell ref="AL148:AO148"/>
    <mergeCell ref="AP148:AS148"/>
    <mergeCell ref="A149:I149"/>
    <mergeCell ref="J149:L149"/>
    <mergeCell ref="M149:O149"/>
    <mergeCell ref="P149:T149"/>
    <mergeCell ref="U149:Y149"/>
    <mergeCell ref="Z147:AC147"/>
    <mergeCell ref="AD147:AG147"/>
    <mergeCell ref="AH147:AK147"/>
    <mergeCell ref="AL147:AO147"/>
    <mergeCell ref="AP147:AS147"/>
    <mergeCell ref="A148:I148"/>
    <mergeCell ref="J148:L148"/>
    <mergeCell ref="M148:O148"/>
    <mergeCell ref="P148:T148"/>
    <mergeCell ref="U148:Y148"/>
    <mergeCell ref="Z146:AC146"/>
    <mergeCell ref="AD146:AG146"/>
    <mergeCell ref="AH146:AK146"/>
    <mergeCell ref="AL146:AO146"/>
    <mergeCell ref="AP146:AS146"/>
    <mergeCell ref="A147:I147"/>
    <mergeCell ref="J147:L147"/>
    <mergeCell ref="M147:O147"/>
    <mergeCell ref="P147:T147"/>
    <mergeCell ref="U147:Y147"/>
    <mergeCell ref="Z145:AC145"/>
    <mergeCell ref="AD145:AG145"/>
    <mergeCell ref="AH145:AK145"/>
    <mergeCell ref="AL145:AO145"/>
    <mergeCell ref="AP145:AS145"/>
    <mergeCell ref="A146:I146"/>
    <mergeCell ref="J146:L146"/>
    <mergeCell ref="M146:O146"/>
    <mergeCell ref="P146:T146"/>
    <mergeCell ref="U146:Y146"/>
    <mergeCell ref="Z144:AC144"/>
    <mergeCell ref="AD144:AG144"/>
    <mergeCell ref="AH144:AK144"/>
    <mergeCell ref="AL144:AO144"/>
    <mergeCell ref="AP144:AS144"/>
    <mergeCell ref="A145:I145"/>
    <mergeCell ref="J145:L145"/>
    <mergeCell ref="M145:O145"/>
    <mergeCell ref="P145:T145"/>
    <mergeCell ref="U145:Y145"/>
    <mergeCell ref="AD142:AG143"/>
    <mergeCell ref="AH142:AK143"/>
    <mergeCell ref="AL142:AO143"/>
    <mergeCell ref="AP142:AS143"/>
    <mergeCell ref="A143:I143"/>
    <mergeCell ref="A144:I144"/>
    <mergeCell ref="J144:L144"/>
    <mergeCell ref="M144:O144"/>
    <mergeCell ref="P144:T144"/>
    <mergeCell ref="U144:Y144"/>
    <mergeCell ref="AD141:AG141"/>
    <mergeCell ref="AH141:AK141"/>
    <mergeCell ref="AL141:AO141"/>
    <mergeCell ref="AP141:AS141"/>
    <mergeCell ref="A142:I142"/>
    <mergeCell ref="J142:L143"/>
    <mergeCell ref="M142:O143"/>
    <mergeCell ref="P142:T143"/>
    <mergeCell ref="U142:Y143"/>
    <mergeCell ref="Z142:AC143"/>
    <mergeCell ref="A141:I141"/>
    <mergeCell ref="J141:L141"/>
    <mergeCell ref="M141:O141"/>
    <mergeCell ref="P141:T141"/>
    <mergeCell ref="U141:Y141"/>
    <mergeCell ref="Z141:AC141"/>
    <mergeCell ref="Z139:AC140"/>
    <mergeCell ref="AD139:AG140"/>
    <mergeCell ref="AH139:AK140"/>
    <mergeCell ref="AL139:AO140"/>
    <mergeCell ref="AP139:AS140"/>
    <mergeCell ref="A140:I140"/>
    <mergeCell ref="Z138:AC138"/>
    <mergeCell ref="AD138:AG138"/>
    <mergeCell ref="AH138:AK138"/>
    <mergeCell ref="AL138:AO138"/>
    <mergeCell ref="AP138:AS138"/>
    <mergeCell ref="A139:I139"/>
    <mergeCell ref="J139:L140"/>
    <mergeCell ref="M139:O140"/>
    <mergeCell ref="P139:T140"/>
    <mergeCell ref="U139:Y140"/>
    <mergeCell ref="AD136:AG136"/>
    <mergeCell ref="AH136:AK136"/>
    <mergeCell ref="AL136:AO136"/>
    <mergeCell ref="AP136:AS136"/>
    <mergeCell ref="A137:AS137"/>
    <mergeCell ref="A138:I138"/>
    <mergeCell ref="J138:L138"/>
    <mergeCell ref="M138:O138"/>
    <mergeCell ref="P138:T138"/>
    <mergeCell ref="U138:Y138"/>
    <mergeCell ref="A136:I136"/>
    <mergeCell ref="J136:L136"/>
    <mergeCell ref="M136:O136"/>
    <mergeCell ref="P136:T136"/>
    <mergeCell ref="U136:Y136"/>
    <mergeCell ref="Z136:AC136"/>
    <mergeCell ref="U133:AS133"/>
    <mergeCell ref="U134:Y135"/>
    <mergeCell ref="Z134:AC135"/>
    <mergeCell ref="AD134:AG135"/>
    <mergeCell ref="AH134:AK135"/>
    <mergeCell ref="AL134:AS134"/>
    <mergeCell ref="AL135:AO135"/>
    <mergeCell ref="AP135:AS135"/>
    <mergeCell ref="Z131:AC131"/>
    <mergeCell ref="AD131:AG131"/>
    <mergeCell ref="AH131:AK131"/>
    <mergeCell ref="AL131:AO131"/>
    <mergeCell ref="AP131:AS131"/>
    <mergeCell ref="A132:I135"/>
    <mergeCell ref="J132:L135"/>
    <mergeCell ref="M132:O135"/>
    <mergeCell ref="P132:AS132"/>
    <mergeCell ref="P133:T135"/>
    <mergeCell ref="Z122:AC122"/>
    <mergeCell ref="Z130:AC130"/>
    <mergeCell ref="AD130:AG130"/>
    <mergeCell ref="AH130:AK130"/>
    <mergeCell ref="AL130:AO130"/>
    <mergeCell ref="AP130:AS130"/>
    <mergeCell ref="A131:I131"/>
    <mergeCell ref="J131:L131"/>
    <mergeCell ref="M131:O131"/>
    <mergeCell ref="P131:T131"/>
    <mergeCell ref="U131:Y131"/>
    <mergeCell ref="AD125:AG126"/>
    <mergeCell ref="AH125:AK126"/>
    <mergeCell ref="AL125:AO126"/>
    <mergeCell ref="AP125:AS126"/>
    <mergeCell ref="A126:I126"/>
    <mergeCell ref="A130:I130"/>
    <mergeCell ref="J130:L130"/>
    <mergeCell ref="M130:O130"/>
    <mergeCell ref="P130:T130"/>
    <mergeCell ref="U130:Y130"/>
    <mergeCell ref="A125:I125"/>
    <mergeCell ref="J125:L126"/>
    <mergeCell ref="M125:O126"/>
    <mergeCell ref="P125:T126"/>
    <mergeCell ref="U125:Y126"/>
    <mergeCell ref="Z125:AC126"/>
    <mergeCell ref="AD128:AG129"/>
    <mergeCell ref="AH128:AK129"/>
    <mergeCell ref="AL128:AO129"/>
    <mergeCell ref="AP128:AS129"/>
    <mergeCell ref="A129:I129"/>
    <mergeCell ref="AL119:AO120"/>
    <mergeCell ref="AP119:AS120"/>
    <mergeCell ref="A120:I120"/>
    <mergeCell ref="AD124:AG124"/>
    <mergeCell ref="AH124:AK124"/>
    <mergeCell ref="AL124:AO124"/>
    <mergeCell ref="AP124:AS124"/>
    <mergeCell ref="J119:L120"/>
    <mergeCell ref="M119:O120"/>
    <mergeCell ref="P119:T120"/>
    <mergeCell ref="U119:Y120"/>
    <mergeCell ref="AD122:AG122"/>
    <mergeCell ref="AH122:AK122"/>
    <mergeCell ref="AL122:AO122"/>
    <mergeCell ref="AP122:AS122"/>
    <mergeCell ref="A124:I124"/>
    <mergeCell ref="J124:L124"/>
    <mergeCell ref="M124:O124"/>
    <mergeCell ref="P124:T124"/>
    <mergeCell ref="U124:Y124"/>
    <mergeCell ref="Z124:AC124"/>
    <mergeCell ref="A123:I123"/>
    <mergeCell ref="J123:L123"/>
    <mergeCell ref="M123:O123"/>
    <mergeCell ref="P123:T123"/>
    <mergeCell ref="U123:Y123"/>
    <mergeCell ref="Z123:AC123"/>
    <mergeCell ref="AD123:AG123"/>
    <mergeCell ref="AH123:AK123"/>
    <mergeCell ref="AL123:AO123"/>
    <mergeCell ref="AP123:AS123"/>
    <mergeCell ref="U122:Y122"/>
    <mergeCell ref="A118:I118"/>
    <mergeCell ref="J118:L118"/>
    <mergeCell ref="M118:O118"/>
    <mergeCell ref="P118:T118"/>
    <mergeCell ref="U118:Y118"/>
    <mergeCell ref="AD127:AG127"/>
    <mergeCell ref="AH127:AK127"/>
    <mergeCell ref="AL127:AO127"/>
    <mergeCell ref="AP127:AS127"/>
    <mergeCell ref="A128:I128"/>
    <mergeCell ref="J128:L129"/>
    <mergeCell ref="M128:O129"/>
    <mergeCell ref="P128:T129"/>
    <mergeCell ref="U128:Y129"/>
    <mergeCell ref="Z128:AC129"/>
    <mergeCell ref="AD121:AG121"/>
    <mergeCell ref="AH121:AK121"/>
    <mergeCell ref="AL121:AO121"/>
    <mergeCell ref="AP121:AS121"/>
    <mergeCell ref="A122:I122"/>
    <mergeCell ref="J122:L122"/>
    <mergeCell ref="M122:O122"/>
    <mergeCell ref="P122:T122"/>
    <mergeCell ref="A121:I121"/>
    <mergeCell ref="J121:L121"/>
    <mergeCell ref="M121:O121"/>
    <mergeCell ref="P121:T121"/>
    <mergeCell ref="U121:Y121"/>
    <mergeCell ref="Z121:AC121"/>
    <mergeCell ref="Z119:AC120"/>
    <mergeCell ref="AD119:AG120"/>
    <mergeCell ref="AH119:AK120"/>
    <mergeCell ref="AD117:AG117"/>
    <mergeCell ref="AH117:AK117"/>
    <mergeCell ref="AL117:AO117"/>
    <mergeCell ref="AP117:AS117"/>
    <mergeCell ref="A127:I127"/>
    <mergeCell ref="J127:L127"/>
    <mergeCell ref="M127:O127"/>
    <mergeCell ref="P127:T127"/>
    <mergeCell ref="U127:Y127"/>
    <mergeCell ref="Z127:AC127"/>
    <mergeCell ref="AD116:AG116"/>
    <mergeCell ref="AH116:AK116"/>
    <mergeCell ref="AL116:AO116"/>
    <mergeCell ref="AP116:AS116"/>
    <mergeCell ref="A117:I117"/>
    <mergeCell ref="J117:L117"/>
    <mergeCell ref="M117:O117"/>
    <mergeCell ref="P117:T117"/>
    <mergeCell ref="U117:Y117"/>
    <mergeCell ref="Z117:AC117"/>
    <mergeCell ref="A116:I116"/>
    <mergeCell ref="J116:L116"/>
    <mergeCell ref="M116:O116"/>
    <mergeCell ref="P116:T116"/>
    <mergeCell ref="U116:Y116"/>
    <mergeCell ref="Z116:AC116"/>
    <mergeCell ref="Z118:AC118"/>
    <mergeCell ref="AD118:AG118"/>
    <mergeCell ref="AH118:AK118"/>
    <mergeCell ref="AL118:AO118"/>
    <mergeCell ref="AP118:AS118"/>
    <mergeCell ref="A119:I119"/>
    <mergeCell ref="Z113:AC114"/>
    <mergeCell ref="AD113:AG114"/>
    <mergeCell ref="AH113:AK114"/>
    <mergeCell ref="AL113:AO114"/>
    <mergeCell ref="AP113:AS114"/>
    <mergeCell ref="A114:I114"/>
    <mergeCell ref="A115:I115"/>
    <mergeCell ref="J115:L115"/>
    <mergeCell ref="M115:O115"/>
    <mergeCell ref="P115:T115"/>
    <mergeCell ref="U115:Y115"/>
    <mergeCell ref="Z115:AC115"/>
    <mergeCell ref="AD115:AG115"/>
    <mergeCell ref="AH115:AK115"/>
    <mergeCell ref="AL115:AO115"/>
    <mergeCell ref="AP115:AS115"/>
    <mergeCell ref="Z112:AC112"/>
    <mergeCell ref="AD112:AG112"/>
    <mergeCell ref="AH112:AK112"/>
    <mergeCell ref="AL112:AO112"/>
    <mergeCell ref="AP112:AS112"/>
    <mergeCell ref="A113:I113"/>
    <mergeCell ref="J113:L114"/>
    <mergeCell ref="M113:O114"/>
    <mergeCell ref="P113:T114"/>
    <mergeCell ref="U113:Y114"/>
    <mergeCell ref="Z111:AC111"/>
    <mergeCell ref="AD111:AG111"/>
    <mergeCell ref="AH111:AK111"/>
    <mergeCell ref="AL111:AO111"/>
    <mergeCell ref="AP111:AS111"/>
    <mergeCell ref="A112:I112"/>
    <mergeCell ref="J112:L112"/>
    <mergeCell ref="M112:O112"/>
    <mergeCell ref="P112:T112"/>
    <mergeCell ref="U112:Y112"/>
    <mergeCell ref="Z110:AC110"/>
    <mergeCell ref="AD110:AG110"/>
    <mergeCell ref="AH110:AK110"/>
    <mergeCell ref="AL110:AO110"/>
    <mergeCell ref="AP110:AS110"/>
    <mergeCell ref="A111:I111"/>
    <mergeCell ref="J111:L111"/>
    <mergeCell ref="M111:O111"/>
    <mergeCell ref="P111:T111"/>
    <mergeCell ref="U111:Y111"/>
    <mergeCell ref="Z109:AC109"/>
    <mergeCell ref="AD109:AG109"/>
    <mergeCell ref="AH109:AK109"/>
    <mergeCell ref="AL109:AO109"/>
    <mergeCell ref="AP109:AS109"/>
    <mergeCell ref="A110:I110"/>
    <mergeCell ref="J110:L110"/>
    <mergeCell ref="M110:O110"/>
    <mergeCell ref="P110:T110"/>
    <mergeCell ref="U110:Y110"/>
    <mergeCell ref="AD107:AG108"/>
    <mergeCell ref="AH107:AK108"/>
    <mergeCell ref="AL107:AO108"/>
    <mergeCell ref="AP107:AS108"/>
    <mergeCell ref="A108:I108"/>
    <mergeCell ref="A109:I109"/>
    <mergeCell ref="J109:L109"/>
    <mergeCell ref="M109:O109"/>
    <mergeCell ref="P109:T109"/>
    <mergeCell ref="U109:Y109"/>
    <mergeCell ref="A107:I107"/>
    <mergeCell ref="J107:L108"/>
    <mergeCell ref="M107:O108"/>
    <mergeCell ref="P107:T108"/>
    <mergeCell ref="U107:Y108"/>
    <mergeCell ref="Z107:AC108"/>
    <mergeCell ref="Z105:AC106"/>
    <mergeCell ref="AD105:AG106"/>
    <mergeCell ref="AH105:AK106"/>
    <mergeCell ref="AL105:AO106"/>
    <mergeCell ref="AP105:AS106"/>
    <mergeCell ref="A106:I106"/>
    <mergeCell ref="AD103:AG104"/>
    <mergeCell ref="AH103:AK104"/>
    <mergeCell ref="AL103:AO104"/>
    <mergeCell ref="AP103:AS104"/>
    <mergeCell ref="A104:I104"/>
    <mergeCell ref="A105:I105"/>
    <mergeCell ref="J105:L106"/>
    <mergeCell ref="M105:O106"/>
    <mergeCell ref="P105:T106"/>
    <mergeCell ref="U105:Y106"/>
    <mergeCell ref="AD102:AG102"/>
    <mergeCell ref="AH102:AK102"/>
    <mergeCell ref="AL102:AO102"/>
    <mergeCell ref="AP102:AS102"/>
    <mergeCell ref="A103:I103"/>
    <mergeCell ref="J103:L104"/>
    <mergeCell ref="M103:O104"/>
    <mergeCell ref="P103:T104"/>
    <mergeCell ref="U103:Y104"/>
    <mergeCell ref="Z103:AC104"/>
    <mergeCell ref="AD101:AG101"/>
    <mergeCell ref="AH101:AK101"/>
    <mergeCell ref="AL101:AO101"/>
    <mergeCell ref="AP101:AS101"/>
    <mergeCell ref="A102:I102"/>
    <mergeCell ref="J102:L102"/>
    <mergeCell ref="M102:O102"/>
    <mergeCell ref="P102:T102"/>
    <mergeCell ref="U102:Y102"/>
    <mergeCell ref="Z102:AC102"/>
    <mergeCell ref="A101:I101"/>
    <mergeCell ref="J101:L101"/>
    <mergeCell ref="M101:O101"/>
    <mergeCell ref="P101:T101"/>
    <mergeCell ref="U101:Y101"/>
    <mergeCell ref="Z101:AC101"/>
    <mergeCell ref="Z99:AC100"/>
    <mergeCell ref="AD99:AG100"/>
    <mergeCell ref="AH99:AK100"/>
    <mergeCell ref="AL99:AO100"/>
    <mergeCell ref="AP99:AS100"/>
    <mergeCell ref="A100:I100"/>
    <mergeCell ref="Z98:AC98"/>
    <mergeCell ref="AD98:AG98"/>
    <mergeCell ref="AH98:AK98"/>
    <mergeCell ref="AL98:AO98"/>
    <mergeCell ref="AP98:AS98"/>
    <mergeCell ref="A99:I99"/>
    <mergeCell ref="J99:L100"/>
    <mergeCell ref="M99:O100"/>
    <mergeCell ref="P99:T100"/>
    <mergeCell ref="U99:Y100"/>
    <mergeCell ref="Z97:AC97"/>
    <mergeCell ref="AD97:AG97"/>
    <mergeCell ref="AH97:AK97"/>
    <mergeCell ref="AL97:AO97"/>
    <mergeCell ref="AP97:AS97"/>
    <mergeCell ref="A98:I98"/>
    <mergeCell ref="J98:L98"/>
    <mergeCell ref="M98:O98"/>
    <mergeCell ref="P98:T98"/>
    <mergeCell ref="U98:Y98"/>
    <mergeCell ref="Z96:AC96"/>
    <mergeCell ref="AD96:AG96"/>
    <mergeCell ref="AH96:AK96"/>
    <mergeCell ref="AL96:AO96"/>
    <mergeCell ref="AP96:AS96"/>
    <mergeCell ref="A97:I97"/>
    <mergeCell ref="J97:L97"/>
    <mergeCell ref="M97:O97"/>
    <mergeCell ref="P97:T97"/>
    <mergeCell ref="U97:Y97"/>
    <mergeCell ref="Z95:AC95"/>
    <mergeCell ref="AD95:AG95"/>
    <mergeCell ref="AH95:AK95"/>
    <mergeCell ref="AL95:AO95"/>
    <mergeCell ref="AP95:AS95"/>
    <mergeCell ref="A96:I96"/>
    <mergeCell ref="J96:L96"/>
    <mergeCell ref="M96:O96"/>
    <mergeCell ref="P96:T96"/>
    <mergeCell ref="U96:Y96"/>
    <mergeCell ref="Z94:AC94"/>
    <mergeCell ref="AD94:AG94"/>
    <mergeCell ref="AH94:AK94"/>
    <mergeCell ref="AL94:AO94"/>
    <mergeCell ref="AP94:AS94"/>
    <mergeCell ref="A95:I95"/>
    <mergeCell ref="J95:L95"/>
    <mergeCell ref="M95:O95"/>
    <mergeCell ref="P95:T95"/>
    <mergeCell ref="U95:Y95"/>
    <mergeCell ref="A94:I94"/>
    <mergeCell ref="J94:L94"/>
    <mergeCell ref="M94:O94"/>
    <mergeCell ref="P94:T94"/>
    <mergeCell ref="U94:Y94"/>
    <mergeCell ref="AD93:AG93"/>
    <mergeCell ref="AH93:AK93"/>
    <mergeCell ref="AL93:AO93"/>
    <mergeCell ref="AP93:AS93"/>
    <mergeCell ref="A93:I93"/>
    <mergeCell ref="J93:L93"/>
    <mergeCell ref="M93:O93"/>
    <mergeCell ref="P93:T93"/>
    <mergeCell ref="U93:Y93"/>
    <mergeCell ref="Z93:AC93"/>
    <mergeCell ref="Z91:AC92"/>
    <mergeCell ref="AD91:AG92"/>
    <mergeCell ref="AH91:AK92"/>
    <mergeCell ref="AL91:AO92"/>
    <mergeCell ref="AP91:AS92"/>
    <mergeCell ref="A92:I92"/>
    <mergeCell ref="Z90:AC90"/>
    <mergeCell ref="AD90:AG90"/>
    <mergeCell ref="AH90:AK90"/>
    <mergeCell ref="AL90:AO90"/>
    <mergeCell ref="AP90:AS90"/>
    <mergeCell ref="A91:I91"/>
    <mergeCell ref="J91:L92"/>
    <mergeCell ref="M91:O92"/>
    <mergeCell ref="P91:T92"/>
    <mergeCell ref="U91:Y92"/>
    <mergeCell ref="AD88:AG88"/>
    <mergeCell ref="AH88:AK88"/>
    <mergeCell ref="AL88:AO88"/>
    <mergeCell ref="AP88:AS88"/>
    <mergeCell ref="A89:AS89"/>
    <mergeCell ref="A90:I90"/>
    <mergeCell ref="J90:L90"/>
    <mergeCell ref="M90:O90"/>
    <mergeCell ref="P90:T90"/>
    <mergeCell ref="U90:Y90"/>
    <mergeCell ref="AH86:AK87"/>
    <mergeCell ref="AL86:AS86"/>
    <mergeCell ref="AL87:AO87"/>
    <mergeCell ref="AP87:AS87"/>
    <mergeCell ref="A88:I88"/>
    <mergeCell ref="J88:L88"/>
    <mergeCell ref="M88:O88"/>
    <mergeCell ref="P88:T88"/>
    <mergeCell ref="U88:Y88"/>
    <mergeCell ref="Z88:AC88"/>
    <mergeCell ref="A83:AS83"/>
    <mergeCell ref="A84:I87"/>
    <mergeCell ref="J84:L87"/>
    <mergeCell ref="M84:O87"/>
    <mergeCell ref="P84:AS84"/>
    <mergeCell ref="P85:T87"/>
    <mergeCell ref="U85:AS85"/>
    <mergeCell ref="U86:Y87"/>
    <mergeCell ref="Z86:AC87"/>
    <mergeCell ref="AD86:AG87"/>
    <mergeCell ref="A78:C79"/>
    <mergeCell ref="D78:AJ78"/>
    <mergeCell ref="AK78:AR79"/>
    <mergeCell ref="D79:AJ79"/>
    <mergeCell ref="AN81:AS81"/>
    <mergeCell ref="A82:AS82"/>
    <mergeCell ref="A75:C75"/>
    <mergeCell ref="D75:AJ75"/>
    <mergeCell ref="AK75:AR75"/>
    <mergeCell ref="A76:C77"/>
    <mergeCell ref="D76:AJ76"/>
    <mergeCell ref="AK76:AR77"/>
    <mergeCell ref="D77:AJ77"/>
    <mergeCell ref="A73:C73"/>
    <mergeCell ref="D73:AJ73"/>
    <mergeCell ref="AK73:AR73"/>
    <mergeCell ref="A74:C74"/>
    <mergeCell ref="D74:AJ74"/>
    <mergeCell ref="AK74:AR74"/>
    <mergeCell ref="A71:C71"/>
    <mergeCell ref="D71:AJ71"/>
    <mergeCell ref="AK71:AR71"/>
    <mergeCell ref="A72:C72"/>
    <mergeCell ref="D72:AJ72"/>
    <mergeCell ref="AK72:AR72"/>
    <mergeCell ref="A67:C68"/>
    <mergeCell ref="D67:AJ67"/>
    <mergeCell ref="AK67:AR68"/>
    <mergeCell ref="D68:AJ68"/>
    <mergeCell ref="A69:C70"/>
    <mergeCell ref="D69:AJ69"/>
    <mergeCell ref="AK69:AR70"/>
    <mergeCell ref="D70:AJ70"/>
    <mergeCell ref="A64:C65"/>
    <mergeCell ref="D64:AJ64"/>
    <mergeCell ref="AK64:AR65"/>
    <mergeCell ref="D65:AJ65"/>
    <mergeCell ref="A66:C66"/>
    <mergeCell ref="D66:AJ66"/>
    <mergeCell ref="AK66:AR66"/>
    <mergeCell ref="A61:C62"/>
    <mergeCell ref="D61:AJ61"/>
    <mergeCell ref="AK61:AR62"/>
    <mergeCell ref="D62:AJ62"/>
    <mergeCell ref="A63:C63"/>
    <mergeCell ref="D63:AJ63"/>
    <mergeCell ref="AK63:AR63"/>
    <mergeCell ref="A58:C58"/>
    <mergeCell ref="D58:AJ58"/>
    <mergeCell ref="AK58:AR58"/>
    <mergeCell ref="A59:C60"/>
    <mergeCell ref="D59:AJ59"/>
    <mergeCell ref="AK59:AR60"/>
    <mergeCell ref="D60:AJ60"/>
    <mergeCell ref="A55:AS55"/>
    <mergeCell ref="A56:C56"/>
    <mergeCell ref="D56:AJ56"/>
    <mergeCell ref="AK56:AR56"/>
    <mergeCell ref="A57:C57"/>
    <mergeCell ref="D57:AJ57"/>
    <mergeCell ref="AK57:AR57"/>
    <mergeCell ref="AG2:AS2"/>
    <mergeCell ref="AG3:AS3"/>
    <mergeCell ref="AJ4:AS4"/>
    <mergeCell ref="AK9:AS9"/>
    <mergeCell ref="AJ10:AS10"/>
    <mergeCell ref="A14:AS14"/>
    <mergeCell ref="I43:L43"/>
    <mergeCell ref="AM48:AP48"/>
    <mergeCell ref="AM49:AP49"/>
    <mergeCell ref="AN52:AS52"/>
    <mergeCell ref="A53:AS53"/>
    <mergeCell ref="A54:AS54"/>
    <mergeCell ref="Q25:AJ25"/>
    <mergeCell ref="AP25:AS25"/>
    <mergeCell ref="AP26:AS26"/>
    <mergeCell ref="Q27:AJ27"/>
    <mergeCell ref="AP27:AS27"/>
    <mergeCell ref="Q28:AJ28"/>
    <mergeCell ref="A15:AS15"/>
    <mergeCell ref="A16:AS16"/>
    <mergeCell ref="A17:AS17"/>
    <mergeCell ref="N21:AJ21"/>
    <mergeCell ref="AP21:AS21"/>
    <mergeCell ref="N22:AJ22"/>
    <mergeCell ref="AP22:AS23"/>
    <mergeCell ref="N23:AJ24"/>
    <mergeCell ref="AP24:AS24"/>
  </mergeCells>
  <printOptions horizontalCentered="1"/>
  <pageMargins left="0.23622047244094491" right="0.23622047244094491" top="0.15748031496062992" bottom="0.15748031496062992" header="0" footer="0"/>
  <pageSetup paperSize="9" scale="72" fitToHeight="0" orientation="portrait" r:id="rId1"/>
  <headerFooter differentFirst="1" alignWithMargins="0">
    <oddFooter>&amp;R2</oddFooter>
  </headerFooter>
  <rowBreaks count="3" manualBreakCount="3">
    <brk id="131" max="44" man="1"/>
    <brk id="180" max="44" man="1"/>
    <brk id="229" max="4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M284"/>
  <sheetViews>
    <sheetView view="pageBreakPreview" topLeftCell="A133" zoomScale="90" zoomScaleNormal="100" zoomScaleSheetLayoutView="90" workbookViewId="0">
      <selection activeCell="J162" sqref="J162:L177"/>
    </sheetView>
  </sheetViews>
  <sheetFormatPr defaultRowHeight="12.75" x14ac:dyDescent="0.2"/>
  <cols>
    <col min="1" max="3" width="2.85546875" style="3" customWidth="1"/>
    <col min="4" max="4" width="15.7109375" style="3" customWidth="1"/>
    <col min="5" max="44" width="2.85546875" style="3" customWidth="1"/>
    <col min="45" max="45" width="2.85546875" style="18" customWidth="1"/>
    <col min="46" max="47" width="16.7109375" style="3" customWidth="1"/>
    <col min="48" max="48" width="11.85546875" style="3" customWidth="1"/>
    <col min="49" max="16384" width="9.140625" style="3"/>
  </cols>
  <sheetData>
    <row r="1" spans="1:45" hidden="1" x14ac:dyDescent="0.2">
      <c r="AS1" s="18" t="s">
        <v>3</v>
      </c>
    </row>
    <row r="2" spans="1:45" hidden="1" x14ac:dyDescent="0.2"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</row>
    <row r="3" spans="1:45" ht="46.5" hidden="1" customHeight="1" x14ac:dyDescent="0.2">
      <c r="AG3" s="270" t="s">
        <v>119</v>
      </c>
      <c r="AH3" s="270"/>
      <c r="AI3" s="270"/>
      <c r="AJ3" s="270"/>
      <c r="AK3" s="270"/>
      <c r="AL3" s="270"/>
      <c r="AM3" s="270"/>
      <c r="AN3" s="270"/>
      <c r="AO3" s="270"/>
      <c r="AP3" s="270"/>
      <c r="AQ3" s="270"/>
      <c r="AR3" s="270"/>
      <c r="AS3" s="270"/>
    </row>
    <row r="4" spans="1:45" hidden="1" x14ac:dyDescent="0.2">
      <c r="AG4" s="5"/>
      <c r="AH4" s="5"/>
      <c r="AI4" s="5"/>
      <c r="AJ4" s="271"/>
      <c r="AK4" s="271"/>
      <c r="AL4" s="271"/>
      <c r="AM4" s="271"/>
      <c r="AN4" s="271"/>
      <c r="AO4" s="271"/>
      <c r="AP4" s="271"/>
      <c r="AQ4" s="271"/>
      <c r="AR4" s="271"/>
      <c r="AS4" s="271"/>
    </row>
    <row r="5" spans="1:45" hidden="1" x14ac:dyDescent="0.2">
      <c r="AG5" s="5"/>
      <c r="AH5" s="5"/>
      <c r="AI5" s="5"/>
      <c r="AJ5" s="5"/>
      <c r="AS5" s="18" t="s">
        <v>1</v>
      </c>
    </row>
    <row r="6" spans="1:45" hidden="1" x14ac:dyDescent="0.2">
      <c r="AG6" s="5"/>
      <c r="AH6" s="5"/>
      <c r="AI6" s="5"/>
      <c r="AJ6" s="5"/>
      <c r="AS6" s="18" t="s">
        <v>2</v>
      </c>
    </row>
    <row r="7" spans="1:45" hidden="1" x14ac:dyDescent="0.2">
      <c r="AG7" s="5"/>
      <c r="AH7" s="5"/>
      <c r="AI7" s="5"/>
      <c r="AJ7" s="5"/>
      <c r="AS7" s="17" t="s">
        <v>0</v>
      </c>
    </row>
    <row r="8" spans="1:45" hidden="1" x14ac:dyDescent="0.2">
      <c r="AG8" s="5"/>
      <c r="AH8" s="5"/>
      <c r="AI8" s="5"/>
      <c r="AJ8" s="5"/>
      <c r="AK8" s="20"/>
      <c r="AL8" s="20"/>
      <c r="AM8" s="20"/>
      <c r="AN8" s="20"/>
      <c r="AO8" s="20"/>
      <c r="AP8" s="20"/>
      <c r="AQ8" s="20"/>
      <c r="AR8" s="20"/>
      <c r="AS8" s="21"/>
    </row>
    <row r="9" spans="1:45" ht="23.25" hidden="1" customHeight="1" x14ac:dyDescent="0.2">
      <c r="AK9" s="270" t="s">
        <v>120</v>
      </c>
      <c r="AL9" s="270"/>
      <c r="AM9" s="270"/>
      <c r="AN9" s="270"/>
      <c r="AO9" s="270"/>
      <c r="AP9" s="270"/>
      <c r="AQ9" s="270"/>
      <c r="AR9" s="270"/>
      <c r="AS9" s="270"/>
    </row>
    <row r="10" spans="1:45" hidden="1" x14ac:dyDescent="0.2">
      <c r="AG10" s="5"/>
      <c r="AH10" s="5"/>
      <c r="AI10" s="5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</row>
    <row r="11" spans="1:45" hidden="1" x14ac:dyDescent="0.2">
      <c r="AG11" s="5"/>
      <c r="AH11" s="5"/>
      <c r="AI11" s="5"/>
      <c r="AJ11" s="5"/>
      <c r="AS11" s="18" t="s">
        <v>1</v>
      </c>
    </row>
    <row r="12" spans="1:45" hidden="1" x14ac:dyDescent="0.2">
      <c r="AS12" s="18" t="s">
        <v>2</v>
      </c>
    </row>
    <row r="13" spans="1:45" hidden="1" x14ac:dyDescent="0.2">
      <c r="AO13" s="18"/>
      <c r="AP13" s="18"/>
      <c r="AQ13" s="18"/>
      <c r="AR13" s="18"/>
      <c r="AS13" s="3"/>
    </row>
    <row r="14" spans="1:45" hidden="1" x14ac:dyDescent="0.2">
      <c r="A14" s="272" t="s">
        <v>4</v>
      </c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</row>
    <row r="15" spans="1:45" hidden="1" x14ac:dyDescent="0.2">
      <c r="A15" s="272" t="s">
        <v>32</v>
      </c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</row>
    <row r="16" spans="1:45" hidden="1" x14ac:dyDescent="0.2">
      <c r="A16" s="272" t="s">
        <v>161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</row>
    <row r="17" spans="1:50" hidden="1" x14ac:dyDescent="0.2">
      <c r="A17" s="272" t="s">
        <v>163</v>
      </c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</row>
    <row r="18" spans="1:50" hidden="1" x14ac:dyDescent="0.2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</row>
    <row r="19" spans="1:50" hidden="1" x14ac:dyDescent="0.2">
      <c r="A19" s="6" t="s">
        <v>162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</row>
    <row r="20" spans="1:50" hidden="1" x14ac:dyDescent="0.2">
      <c r="AK20" s="18"/>
      <c r="AL20" s="18"/>
      <c r="AM20" s="18"/>
      <c r="AN20" s="18"/>
      <c r="AO20" s="18"/>
      <c r="AP20" s="18"/>
      <c r="AQ20" s="18"/>
      <c r="AR20" s="18"/>
      <c r="AS20" s="3"/>
    </row>
    <row r="21" spans="1:50" hidden="1" x14ac:dyDescent="0.2">
      <c r="A21" s="3" t="s">
        <v>5</v>
      </c>
      <c r="L21" s="14"/>
      <c r="M21" s="14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O21" s="18" t="s">
        <v>6</v>
      </c>
      <c r="AP21" s="280"/>
      <c r="AQ21" s="280"/>
      <c r="AR21" s="280"/>
      <c r="AS21" s="280"/>
    </row>
    <row r="22" spans="1:50" hidden="1" x14ac:dyDescent="0.2">
      <c r="A22" s="3" t="s">
        <v>131</v>
      </c>
      <c r="L22" s="14"/>
      <c r="M22" s="14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  <c r="AH22" s="278"/>
      <c r="AI22" s="278"/>
      <c r="AJ22" s="278"/>
      <c r="AO22" s="18" t="s">
        <v>7</v>
      </c>
      <c r="AP22" s="279"/>
      <c r="AQ22" s="279"/>
      <c r="AR22" s="279"/>
      <c r="AS22" s="279"/>
    </row>
    <row r="23" spans="1:50" hidden="1" x14ac:dyDescent="0.2">
      <c r="A23" s="3" t="s">
        <v>8</v>
      </c>
      <c r="N23" s="281" t="s">
        <v>76</v>
      </c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O23" s="18"/>
      <c r="AP23" s="279"/>
      <c r="AQ23" s="279"/>
      <c r="AR23" s="279"/>
      <c r="AS23" s="279"/>
    </row>
    <row r="24" spans="1:50" hidden="1" x14ac:dyDescent="0.2">
      <c r="A24" s="3" t="s">
        <v>9</v>
      </c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  <c r="AO24" s="18" t="s">
        <v>10</v>
      </c>
      <c r="AP24" s="279"/>
      <c r="AQ24" s="279"/>
      <c r="AR24" s="279"/>
      <c r="AS24" s="279"/>
    </row>
    <row r="25" spans="1:50" hidden="1" x14ac:dyDescent="0.2">
      <c r="A25" s="3" t="s">
        <v>11</v>
      </c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  <c r="AO25" s="18" t="s">
        <v>12</v>
      </c>
      <c r="AP25" s="279"/>
      <c r="AQ25" s="279"/>
      <c r="AR25" s="279"/>
      <c r="AS25" s="279"/>
      <c r="AX25" s="4"/>
    </row>
    <row r="26" spans="1:50" hidden="1" x14ac:dyDescent="0.2">
      <c r="A26" s="3" t="s">
        <v>13</v>
      </c>
      <c r="Q26" s="22"/>
      <c r="R26" s="22"/>
      <c r="S26" s="22"/>
      <c r="T26" s="22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O26" s="18" t="s">
        <v>14</v>
      </c>
      <c r="AP26" s="279"/>
      <c r="AQ26" s="279"/>
      <c r="AR26" s="279"/>
      <c r="AS26" s="279"/>
    </row>
    <row r="27" spans="1:50" hidden="1" x14ac:dyDescent="0.2">
      <c r="A27" s="3" t="s">
        <v>15</v>
      </c>
      <c r="Q27" s="278"/>
      <c r="R27" s="278"/>
      <c r="S27" s="278"/>
      <c r="T27" s="278"/>
      <c r="U27" s="278"/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  <c r="AF27" s="278"/>
      <c r="AG27" s="278"/>
      <c r="AH27" s="278"/>
      <c r="AI27" s="278"/>
      <c r="AJ27" s="278"/>
      <c r="AO27" s="18" t="s">
        <v>16</v>
      </c>
      <c r="AP27" s="279"/>
      <c r="AQ27" s="279"/>
      <c r="AR27" s="279"/>
      <c r="AS27" s="279"/>
    </row>
    <row r="28" spans="1:50" hidden="1" x14ac:dyDescent="0.2">
      <c r="A28" s="1" t="s">
        <v>132</v>
      </c>
      <c r="Q28" s="271"/>
      <c r="R28" s="271"/>
      <c r="S28" s="271"/>
      <c r="T28" s="271"/>
      <c r="U28" s="271"/>
      <c r="V28" s="271"/>
      <c r="W28" s="271"/>
      <c r="X28" s="271"/>
      <c r="Y28" s="271"/>
      <c r="Z28" s="271"/>
      <c r="AA28" s="271"/>
      <c r="AB28" s="271"/>
      <c r="AC28" s="271"/>
      <c r="AD28" s="271"/>
      <c r="AE28" s="271"/>
      <c r="AF28" s="271"/>
      <c r="AG28" s="271"/>
      <c r="AH28" s="271"/>
      <c r="AI28" s="271"/>
      <c r="AJ28" s="271"/>
      <c r="AO28" s="18"/>
      <c r="AP28" s="43"/>
      <c r="AQ28" s="43"/>
      <c r="AR28" s="43"/>
      <c r="AS28" s="43"/>
    </row>
    <row r="29" spans="1:50" hidden="1" x14ac:dyDescent="0.2">
      <c r="A29" s="3" t="s">
        <v>17</v>
      </c>
      <c r="AK29" s="23"/>
      <c r="AL29" s="23"/>
      <c r="AM29" s="23"/>
      <c r="AN29" s="23"/>
      <c r="AO29" s="23"/>
      <c r="AP29" s="23"/>
      <c r="AQ29" s="23"/>
      <c r="AR29" s="23"/>
      <c r="AS29" s="5"/>
    </row>
    <row r="30" spans="1:50" hidden="1" x14ac:dyDescent="0.2">
      <c r="AK30" s="18"/>
      <c r="AL30" s="18"/>
      <c r="AM30" s="18"/>
      <c r="AN30" s="18"/>
      <c r="AO30" s="18"/>
      <c r="AP30" s="18"/>
      <c r="AQ30" s="18"/>
      <c r="AR30" s="18"/>
      <c r="AS30" s="3"/>
    </row>
    <row r="31" spans="1:50" s="2" customFormat="1" hidden="1" x14ac:dyDescent="0.2">
      <c r="A31" s="24" t="s">
        <v>133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</row>
    <row r="32" spans="1:50" s="2" customFormat="1" hidden="1" x14ac:dyDescent="0.2">
      <c r="A32" s="38" t="s">
        <v>136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</row>
    <row r="33" spans="1:45" ht="26.25" hidden="1" customHeight="1" x14ac:dyDescent="0.2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</row>
    <row r="34" spans="1:45" s="2" customFormat="1" hidden="1" x14ac:dyDescent="0.2">
      <c r="A34" s="25" t="s">
        <v>134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</row>
    <row r="35" spans="1:45" s="2" customFormat="1" hidden="1" x14ac:dyDescent="0.2">
      <c r="A35" s="25" t="s">
        <v>137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</row>
    <row r="36" spans="1:45" ht="32.25" hidden="1" customHeight="1" x14ac:dyDescent="0.2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</row>
    <row r="37" spans="1:45" s="2" customFormat="1" hidden="1" x14ac:dyDescent="0.2">
      <c r="A37" s="2" t="s">
        <v>135</v>
      </c>
      <c r="AO37" s="26"/>
      <c r="AP37" s="26"/>
      <c r="AQ37" s="26"/>
      <c r="AR37" s="26"/>
    </row>
    <row r="38" spans="1:45" s="2" customFormat="1" ht="12.75" hidden="1" customHeight="1" x14ac:dyDescent="0.2">
      <c r="A38" s="37" t="s">
        <v>138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</row>
    <row r="39" spans="1:45" ht="74.25" hidden="1" customHeight="1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</row>
    <row r="40" spans="1:45" s="2" customFormat="1" ht="13.5" hidden="1" x14ac:dyDescent="0.25">
      <c r="A40" s="2" t="s">
        <v>117</v>
      </c>
      <c r="AO40" s="26"/>
      <c r="AP40" s="26"/>
      <c r="AQ40" s="26"/>
      <c r="AR40" s="26"/>
    </row>
    <row r="41" spans="1:45" hidden="1" x14ac:dyDescent="0.2">
      <c r="A41" s="3" t="s">
        <v>19</v>
      </c>
      <c r="AO41" s="18"/>
      <c r="AP41" s="18"/>
      <c r="AQ41" s="18"/>
      <c r="AR41" s="18"/>
      <c r="AS41" s="3"/>
    </row>
    <row r="42" spans="1:45" hidden="1" x14ac:dyDescent="0.2">
      <c r="A42" s="3" t="s">
        <v>20</v>
      </c>
      <c r="AO42" s="18"/>
      <c r="AP42" s="18"/>
      <c r="AQ42" s="18"/>
      <c r="AR42" s="18"/>
      <c r="AS42" s="3"/>
    </row>
    <row r="43" spans="1:45" hidden="1" x14ac:dyDescent="0.2">
      <c r="A43" s="7"/>
      <c r="B43" s="7"/>
      <c r="C43" s="7"/>
      <c r="D43" s="7"/>
      <c r="E43" s="7"/>
      <c r="F43" s="7"/>
      <c r="G43" s="7"/>
      <c r="H43" s="7"/>
      <c r="I43" s="273"/>
      <c r="J43" s="273"/>
      <c r="K43" s="273"/>
      <c r="L43" s="273"/>
      <c r="M43" s="7" t="s">
        <v>18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9"/>
      <c r="AP43" s="19"/>
      <c r="AQ43" s="19"/>
      <c r="AR43" s="19"/>
      <c r="AS43" s="7"/>
    </row>
    <row r="44" spans="1:45" hidden="1" x14ac:dyDescent="0.2">
      <c r="A44" s="3" t="s">
        <v>139</v>
      </c>
      <c r="AO44" s="18"/>
      <c r="AP44" s="18"/>
      <c r="AQ44" s="18"/>
      <c r="AR44" s="18"/>
      <c r="AS44" s="3"/>
    </row>
    <row r="45" spans="1:45" hidden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9"/>
      <c r="AP45" s="19"/>
      <c r="AQ45" s="19"/>
      <c r="AR45" s="19"/>
      <c r="AS45" s="7"/>
    </row>
    <row r="46" spans="1:45" hidden="1" x14ac:dyDescent="0.2">
      <c r="A46" s="3" t="s">
        <v>140</v>
      </c>
      <c r="AO46" s="18"/>
      <c r="AP46" s="18"/>
      <c r="AQ46" s="18"/>
      <c r="AR46" s="18"/>
      <c r="AS46" s="3"/>
    </row>
    <row r="47" spans="1:45" hidden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9"/>
      <c r="AP47" s="19"/>
      <c r="AQ47" s="19"/>
      <c r="AR47" s="19"/>
      <c r="AS47" s="7"/>
    </row>
    <row r="48" spans="1:45" s="2" customFormat="1" ht="13.5" hidden="1" x14ac:dyDescent="0.25">
      <c r="A48" s="2" t="s">
        <v>118</v>
      </c>
      <c r="AM48" s="274"/>
      <c r="AN48" s="274"/>
      <c r="AO48" s="274"/>
      <c r="AP48" s="274"/>
      <c r="AQ48" s="44"/>
      <c r="AR48" s="57"/>
      <c r="AS48" s="18" t="s">
        <v>18</v>
      </c>
    </row>
    <row r="49" spans="1:45" hidden="1" x14ac:dyDescent="0.2">
      <c r="A49" s="3" t="s">
        <v>21</v>
      </c>
      <c r="AM49" s="275"/>
      <c r="AN49" s="275"/>
      <c r="AO49" s="275"/>
      <c r="AP49" s="275"/>
      <c r="AQ49" s="6"/>
      <c r="AR49" s="57"/>
      <c r="AS49" s="18" t="s">
        <v>18</v>
      </c>
    </row>
    <row r="50" spans="1:45" hidden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19"/>
      <c r="AP50" s="19"/>
      <c r="AQ50" s="19"/>
      <c r="AR50" s="19"/>
      <c r="AS50" s="7"/>
    </row>
    <row r="51" spans="1:45" hidden="1" x14ac:dyDescent="0.2"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</row>
    <row r="52" spans="1:45" hidden="1" x14ac:dyDescent="0.2"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276" t="s">
        <v>114</v>
      </c>
      <c r="AO52" s="276"/>
      <c r="AP52" s="276"/>
      <c r="AQ52" s="276"/>
      <c r="AR52" s="276"/>
      <c r="AS52" s="276"/>
    </row>
    <row r="53" spans="1:45" hidden="1" x14ac:dyDescent="0.2">
      <c r="A53" s="277" t="s">
        <v>123</v>
      </c>
      <c r="B53" s="277"/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  <c r="W53" s="277"/>
      <c r="X53" s="277"/>
      <c r="Y53" s="277"/>
      <c r="Z53" s="277"/>
      <c r="AA53" s="277"/>
      <c r="AB53" s="277"/>
      <c r="AC53" s="277"/>
      <c r="AD53" s="277"/>
      <c r="AE53" s="277"/>
      <c r="AF53" s="277"/>
      <c r="AG53" s="277"/>
      <c r="AH53" s="277"/>
      <c r="AI53" s="277"/>
      <c r="AJ53" s="277"/>
      <c r="AK53" s="277"/>
      <c r="AL53" s="277"/>
      <c r="AM53" s="277"/>
      <c r="AN53" s="277"/>
      <c r="AO53" s="277"/>
      <c r="AP53" s="277"/>
      <c r="AQ53" s="277"/>
      <c r="AR53" s="277"/>
      <c r="AS53" s="277"/>
    </row>
    <row r="54" spans="1:45" hidden="1" x14ac:dyDescent="0.2">
      <c r="A54" s="277" t="s">
        <v>122</v>
      </c>
      <c r="B54" s="277"/>
      <c r="C54" s="277"/>
      <c r="D54" s="277"/>
      <c r="E54" s="277"/>
      <c r="F54" s="277"/>
      <c r="G54" s="277"/>
      <c r="H54" s="277"/>
      <c r="I54" s="277"/>
      <c r="J54" s="277"/>
      <c r="K54" s="277"/>
      <c r="L54" s="277"/>
      <c r="M54" s="277"/>
      <c r="N54" s="277"/>
      <c r="O54" s="277"/>
      <c r="P54" s="277"/>
      <c r="Q54" s="277"/>
      <c r="R54" s="277"/>
      <c r="S54" s="277"/>
      <c r="T54" s="277"/>
      <c r="U54" s="277"/>
      <c r="V54" s="277"/>
      <c r="W54" s="277"/>
      <c r="X54" s="277"/>
      <c r="Y54" s="277"/>
      <c r="Z54" s="277"/>
      <c r="AA54" s="277"/>
      <c r="AB54" s="277"/>
      <c r="AC54" s="277"/>
      <c r="AD54" s="277"/>
      <c r="AE54" s="277"/>
      <c r="AF54" s="277"/>
      <c r="AG54" s="277"/>
      <c r="AH54" s="277"/>
      <c r="AI54" s="277"/>
      <c r="AJ54" s="277"/>
      <c r="AK54" s="277"/>
      <c r="AL54" s="277"/>
      <c r="AM54" s="277"/>
      <c r="AN54" s="277"/>
      <c r="AO54" s="277"/>
      <c r="AP54" s="277"/>
      <c r="AQ54" s="277"/>
      <c r="AR54" s="277"/>
      <c r="AS54" s="277"/>
    </row>
    <row r="55" spans="1:45" hidden="1" x14ac:dyDescent="0.2">
      <c r="A55" s="310" t="s">
        <v>121</v>
      </c>
      <c r="B55" s="310"/>
      <c r="C55" s="310"/>
      <c r="D55" s="310"/>
      <c r="E55" s="310"/>
      <c r="F55" s="310"/>
      <c r="G55" s="310"/>
      <c r="H55" s="310"/>
      <c r="I55" s="310"/>
      <c r="J55" s="310"/>
      <c r="K55" s="310"/>
      <c r="L55" s="310"/>
      <c r="M55" s="310"/>
      <c r="N55" s="310"/>
      <c r="O55" s="310"/>
      <c r="P55" s="310"/>
      <c r="Q55" s="310"/>
      <c r="R55" s="310"/>
      <c r="S55" s="310"/>
      <c r="T55" s="310"/>
      <c r="U55" s="310"/>
      <c r="V55" s="310"/>
      <c r="W55" s="310"/>
      <c r="X55" s="310"/>
      <c r="Y55" s="310"/>
      <c r="Z55" s="310"/>
      <c r="AA55" s="310"/>
      <c r="AB55" s="310"/>
      <c r="AC55" s="310"/>
      <c r="AD55" s="310"/>
      <c r="AE55" s="310"/>
      <c r="AF55" s="310"/>
      <c r="AG55" s="310"/>
      <c r="AH55" s="310"/>
      <c r="AI55" s="310"/>
      <c r="AJ55" s="310"/>
      <c r="AK55" s="310"/>
      <c r="AL55" s="310"/>
      <c r="AM55" s="310"/>
      <c r="AN55" s="310"/>
      <c r="AO55" s="310"/>
      <c r="AP55" s="310"/>
      <c r="AQ55" s="310"/>
      <c r="AR55" s="310"/>
      <c r="AS55" s="310"/>
    </row>
    <row r="56" spans="1:45" hidden="1" x14ac:dyDescent="0.2">
      <c r="A56" s="296" t="s">
        <v>47</v>
      </c>
      <c r="B56" s="297"/>
      <c r="C56" s="298"/>
      <c r="D56" s="296" t="s">
        <v>22</v>
      </c>
      <c r="E56" s="297"/>
      <c r="F56" s="297"/>
      <c r="G56" s="297"/>
      <c r="H56" s="297"/>
      <c r="I56" s="297"/>
      <c r="J56" s="297"/>
      <c r="K56" s="297"/>
      <c r="L56" s="297"/>
      <c r="M56" s="297"/>
      <c r="N56" s="297"/>
      <c r="O56" s="297"/>
      <c r="P56" s="297"/>
      <c r="Q56" s="297"/>
      <c r="R56" s="297"/>
      <c r="S56" s="297"/>
      <c r="T56" s="297"/>
      <c r="U56" s="297"/>
      <c r="V56" s="297"/>
      <c r="W56" s="297"/>
      <c r="X56" s="297"/>
      <c r="Y56" s="297"/>
      <c r="Z56" s="297"/>
      <c r="AA56" s="297"/>
      <c r="AB56" s="297"/>
      <c r="AC56" s="297"/>
      <c r="AD56" s="297"/>
      <c r="AE56" s="297"/>
      <c r="AF56" s="297"/>
      <c r="AG56" s="297"/>
      <c r="AH56" s="297"/>
      <c r="AI56" s="297"/>
      <c r="AJ56" s="298"/>
      <c r="AK56" s="280" t="s">
        <v>23</v>
      </c>
      <c r="AL56" s="280"/>
      <c r="AM56" s="280"/>
      <c r="AN56" s="280"/>
      <c r="AO56" s="280"/>
      <c r="AP56" s="280"/>
      <c r="AQ56" s="280"/>
      <c r="AR56" s="280"/>
      <c r="AS56" s="14"/>
    </row>
    <row r="57" spans="1:45" hidden="1" x14ac:dyDescent="0.2">
      <c r="A57" s="296">
        <v>1</v>
      </c>
      <c r="B57" s="297"/>
      <c r="C57" s="298"/>
      <c r="D57" s="296">
        <v>2</v>
      </c>
      <c r="E57" s="297"/>
      <c r="F57" s="297"/>
      <c r="G57" s="297"/>
      <c r="H57" s="297"/>
      <c r="I57" s="297"/>
      <c r="J57" s="297"/>
      <c r="K57" s="297"/>
      <c r="L57" s="297"/>
      <c r="M57" s="297"/>
      <c r="N57" s="297"/>
      <c r="O57" s="297"/>
      <c r="P57" s="297"/>
      <c r="Q57" s="297"/>
      <c r="R57" s="297"/>
      <c r="S57" s="297"/>
      <c r="T57" s="297"/>
      <c r="U57" s="297"/>
      <c r="V57" s="297"/>
      <c r="W57" s="297"/>
      <c r="X57" s="297"/>
      <c r="Y57" s="297"/>
      <c r="Z57" s="297"/>
      <c r="AA57" s="297"/>
      <c r="AB57" s="297"/>
      <c r="AC57" s="297"/>
      <c r="AD57" s="297"/>
      <c r="AE57" s="297"/>
      <c r="AF57" s="297"/>
      <c r="AG57" s="297"/>
      <c r="AH57" s="297"/>
      <c r="AI57" s="297"/>
      <c r="AJ57" s="298"/>
      <c r="AK57" s="280">
        <v>3</v>
      </c>
      <c r="AL57" s="280"/>
      <c r="AM57" s="280"/>
      <c r="AN57" s="280"/>
      <c r="AO57" s="280"/>
      <c r="AP57" s="280"/>
      <c r="AQ57" s="280"/>
      <c r="AR57" s="280"/>
      <c r="AS57" s="14"/>
    </row>
    <row r="58" spans="1:45" hidden="1" x14ac:dyDescent="0.2">
      <c r="A58" s="303" t="s">
        <v>25</v>
      </c>
      <c r="B58" s="304"/>
      <c r="C58" s="305"/>
      <c r="D58" s="306" t="s">
        <v>24</v>
      </c>
      <c r="E58" s="307"/>
      <c r="F58" s="307"/>
      <c r="G58" s="307"/>
      <c r="H58" s="307"/>
      <c r="I58" s="307"/>
      <c r="J58" s="307"/>
      <c r="K58" s="307"/>
      <c r="L58" s="307"/>
      <c r="M58" s="307"/>
      <c r="N58" s="307"/>
      <c r="O58" s="307"/>
      <c r="P58" s="307"/>
      <c r="Q58" s="307"/>
      <c r="R58" s="307"/>
      <c r="S58" s="307"/>
      <c r="T58" s="307"/>
      <c r="U58" s="307"/>
      <c r="V58" s="307"/>
      <c r="W58" s="307"/>
      <c r="X58" s="307"/>
      <c r="Y58" s="307"/>
      <c r="Z58" s="307"/>
      <c r="AA58" s="307"/>
      <c r="AB58" s="307"/>
      <c r="AC58" s="307"/>
      <c r="AD58" s="307"/>
      <c r="AE58" s="307"/>
      <c r="AF58" s="307"/>
      <c r="AG58" s="307"/>
      <c r="AH58" s="307"/>
      <c r="AI58" s="307"/>
      <c r="AJ58" s="308"/>
      <c r="AK58" s="309"/>
      <c r="AL58" s="309"/>
      <c r="AM58" s="309"/>
      <c r="AN58" s="309"/>
      <c r="AO58" s="309"/>
      <c r="AP58" s="309"/>
      <c r="AQ58" s="309"/>
      <c r="AR58" s="309"/>
      <c r="AS58" s="14"/>
    </row>
    <row r="59" spans="1:45" hidden="1" x14ac:dyDescent="0.2">
      <c r="A59" s="283"/>
      <c r="B59" s="284"/>
      <c r="C59" s="284"/>
      <c r="D59" s="287" t="s">
        <v>141</v>
      </c>
      <c r="E59" s="288"/>
      <c r="F59" s="288"/>
      <c r="G59" s="288"/>
      <c r="H59" s="288"/>
      <c r="I59" s="288"/>
      <c r="J59" s="288"/>
      <c r="K59" s="288"/>
      <c r="L59" s="288"/>
      <c r="M59" s="288"/>
      <c r="N59" s="288"/>
      <c r="O59" s="288"/>
      <c r="P59" s="288"/>
      <c r="Q59" s="288"/>
      <c r="R59" s="288"/>
      <c r="S59" s="288"/>
      <c r="T59" s="288"/>
      <c r="U59" s="288"/>
      <c r="V59" s="288"/>
      <c r="W59" s="288"/>
      <c r="X59" s="288"/>
      <c r="Y59" s="288"/>
      <c r="Z59" s="288"/>
      <c r="AA59" s="288"/>
      <c r="AB59" s="288"/>
      <c r="AC59" s="288"/>
      <c r="AD59" s="288"/>
      <c r="AE59" s="288"/>
      <c r="AF59" s="288"/>
      <c r="AG59" s="288"/>
      <c r="AH59" s="288"/>
      <c r="AI59" s="288"/>
      <c r="AJ59" s="289"/>
      <c r="AK59" s="290"/>
      <c r="AL59" s="290"/>
      <c r="AM59" s="290"/>
      <c r="AN59" s="290"/>
      <c r="AO59" s="290"/>
      <c r="AP59" s="290"/>
      <c r="AQ59" s="290"/>
      <c r="AR59" s="291"/>
      <c r="AS59" s="14"/>
    </row>
    <row r="60" spans="1:45" hidden="1" x14ac:dyDescent="0.2">
      <c r="A60" s="285"/>
      <c r="B60" s="286"/>
      <c r="C60" s="286"/>
      <c r="D60" s="293" t="s">
        <v>142</v>
      </c>
      <c r="E60" s="294"/>
      <c r="F60" s="294"/>
      <c r="G60" s="294"/>
      <c r="H60" s="294"/>
      <c r="I60" s="294"/>
      <c r="J60" s="294"/>
      <c r="K60" s="294"/>
      <c r="L60" s="294"/>
      <c r="M60" s="294"/>
      <c r="N60" s="294"/>
      <c r="O60" s="294"/>
      <c r="P60" s="294"/>
      <c r="Q60" s="294"/>
      <c r="R60" s="294"/>
      <c r="S60" s="294"/>
      <c r="T60" s="294"/>
      <c r="U60" s="294"/>
      <c r="V60" s="294"/>
      <c r="W60" s="294"/>
      <c r="X60" s="294"/>
      <c r="Y60" s="294"/>
      <c r="Z60" s="294"/>
      <c r="AA60" s="294"/>
      <c r="AB60" s="294"/>
      <c r="AC60" s="294"/>
      <c r="AD60" s="294"/>
      <c r="AE60" s="294"/>
      <c r="AF60" s="294"/>
      <c r="AG60" s="294"/>
      <c r="AH60" s="294"/>
      <c r="AI60" s="294"/>
      <c r="AJ60" s="295"/>
      <c r="AK60" s="273"/>
      <c r="AL60" s="273"/>
      <c r="AM60" s="273"/>
      <c r="AN60" s="273"/>
      <c r="AO60" s="273"/>
      <c r="AP60" s="273"/>
      <c r="AQ60" s="273"/>
      <c r="AR60" s="292"/>
      <c r="AS60" s="14"/>
    </row>
    <row r="61" spans="1:45" hidden="1" x14ac:dyDescent="0.2">
      <c r="A61" s="283"/>
      <c r="B61" s="284"/>
      <c r="C61" s="284"/>
      <c r="D61" s="287" t="s">
        <v>143</v>
      </c>
      <c r="E61" s="288"/>
      <c r="F61" s="288"/>
      <c r="G61" s="288"/>
      <c r="H61" s="288"/>
      <c r="I61" s="288"/>
      <c r="J61" s="288"/>
      <c r="K61" s="288"/>
      <c r="L61" s="288"/>
      <c r="M61" s="288"/>
      <c r="N61" s="288"/>
      <c r="O61" s="288"/>
      <c r="P61" s="288"/>
      <c r="Q61" s="288"/>
      <c r="R61" s="288"/>
      <c r="S61" s="288"/>
      <c r="T61" s="288"/>
      <c r="U61" s="288"/>
      <c r="V61" s="288"/>
      <c r="W61" s="288"/>
      <c r="X61" s="288"/>
      <c r="Y61" s="288"/>
      <c r="Z61" s="288"/>
      <c r="AA61" s="288"/>
      <c r="AB61" s="288"/>
      <c r="AC61" s="288"/>
      <c r="AD61" s="288"/>
      <c r="AE61" s="288"/>
      <c r="AF61" s="288"/>
      <c r="AG61" s="288"/>
      <c r="AH61" s="288"/>
      <c r="AI61" s="288"/>
      <c r="AJ61" s="289"/>
      <c r="AK61" s="290"/>
      <c r="AL61" s="290"/>
      <c r="AM61" s="290"/>
      <c r="AN61" s="290"/>
      <c r="AO61" s="290"/>
      <c r="AP61" s="290"/>
      <c r="AQ61" s="290"/>
      <c r="AR61" s="291"/>
      <c r="AS61" s="14"/>
    </row>
    <row r="62" spans="1:45" hidden="1" x14ac:dyDescent="0.2">
      <c r="A62" s="285"/>
      <c r="B62" s="286"/>
      <c r="C62" s="286"/>
      <c r="D62" s="293" t="s">
        <v>144</v>
      </c>
      <c r="E62" s="294"/>
      <c r="F62" s="294"/>
      <c r="G62" s="294"/>
      <c r="H62" s="294"/>
      <c r="I62" s="294"/>
      <c r="J62" s="294"/>
      <c r="K62" s="294"/>
      <c r="L62" s="294"/>
      <c r="M62" s="294"/>
      <c r="N62" s="294"/>
      <c r="O62" s="294"/>
      <c r="P62" s="294"/>
      <c r="Q62" s="294"/>
      <c r="R62" s="294"/>
      <c r="S62" s="294"/>
      <c r="T62" s="294"/>
      <c r="U62" s="294"/>
      <c r="V62" s="294"/>
      <c r="W62" s="294"/>
      <c r="X62" s="294"/>
      <c r="Y62" s="294"/>
      <c r="Z62" s="294"/>
      <c r="AA62" s="294"/>
      <c r="AB62" s="294"/>
      <c r="AC62" s="294"/>
      <c r="AD62" s="294"/>
      <c r="AE62" s="294"/>
      <c r="AF62" s="294"/>
      <c r="AG62" s="294"/>
      <c r="AH62" s="294"/>
      <c r="AI62" s="294"/>
      <c r="AJ62" s="295"/>
      <c r="AK62" s="273"/>
      <c r="AL62" s="273"/>
      <c r="AM62" s="273"/>
      <c r="AN62" s="273"/>
      <c r="AO62" s="273"/>
      <c r="AP62" s="273"/>
      <c r="AQ62" s="273"/>
      <c r="AR62" s="292"/>
      <c r="AS62" s="14"/>
    </row>
    <row r="63" spans="1:45" hidden="1" x14ac:dyDescent="0.2">
      <c r="A63" s="296"/>
      <c r="B63" s="297"/>
      <c r="C63" s="298"/>
      <c r="D63" s="299" t="s">
        <v>145</v>
      </c>
      <c r="E63" s="300"/>
      <c r="F63" s="300"/>
      <c r="G63" s="300"/>
      <c r="H63" s="300"/>
      <c r="I63" s="300"/>
      <c r="J63" s="300"/>
      <c r="K63" s="300"/>
      <c r="L63" s="300"/>
      <c r="M63" s="300"/>
      <c r="N63" s="300"/>
      <c r="O63" s="300"/>
      <c r="P63" s="300"/>
      <c r="Q63" s="300"/>
      <c r="R63" s="300"/>
      <c r="S63" s="300"/>
      <c r="T63" s="300"/>
      <c r="U63" s="300"/>
      <c r="V63" s="300"/>
      <c r="W63" s="300"/>
      <c r="X63" s="300"/>
      <c r="Y63" s="300"/>
      <c r="Z63" s="300"/>
      <c r="AA63" s="300"/>
      <c r="AB63" s="300"/>
      <c r="AC63" s="300"/>
      <c r="AD63" s="300"/>
      <c r="AE63" s="300"/>
      <c r="AF63" s="300"/>
      <c r="AG63" s="300"/>
      <c r="AH63" s="300"/>
      <c r="AI63" s="300"/>
      <c r="AJ63" s="301"/>
      <c r="AK63" s="302"/>
      <c r="AL63" s="302"/>
      <c r="AM63" s="302"/>
      <c r="AN63" s="302"/>
      <c r="AO63" s="302"/>
      <c r="AP63" s="302"/>
      <c r="AQ63" s="302"/>
      <c r="AR63" s="302"/>
      <c r="AS63" s="14"/>
    </row>
    <row r="64" spans="1:45" hidden="1" x14ac:dyDescent="0.2">
      <c r="A64" s="283"/>
      <c r="B64" s="284"/>
      <c r="C64" s="284"/>
      <c r="D64" s="287" t="s">
        <v>146</v>
      </c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288"/>
      <c r="U64" s="288"/>
      <c r="V64" s="288"/>
      <c r="W64" s="288"/>
      <c r="X64" s="288"/>
      <c r="Y64" s="288"/>
      <c r="Z64" s="288"/>
      <c r="AA64" s="288"/>
      <c r="AB64" s="288"/>
      <c r="AC64" s="288"/>
      <c r="AD64" s="288"/>
      <c r="AE64" s="288"/>
      <c r="AF64" s="288"/>
      <c r="AG64" s="288"/>
      <c r="AH64" s="288"/>
      <c r="AI64" s="288"/>
      <c r="AJ64" s="289"/>
      <c r="AK64" s="290"/>
      <c r="AL64" s="290"/>
      <c r="AM64" s="290"/>
      <c r="AN64" s="290"/>
      <c r="AO64" s="290"/>
      <c r="AP64" s="290"/>
      <c r="AQ64" s="290"/>
      <c r="AR64" s="291"/>
      <c r="AS64" s="14"/>
    </row>
    <row r="65" spans="1:45" hidden="1" x14ac:dyDescent="0.2">
      <c r="A65" s="285"/>
      <c r="B65" s="286"/>
      <c r="C65" s="286"/>
      <c r="D65" s="293" t="s">
        <v>144</v>
      </c>
      <c r="E65" s="294"/>
      <c r="F65" s="294"/>
      <c r="G65" s="294"/>
      <c r="H65" s="294"/>
      <c r="I65" s="294"/>
      <c r="J65" s="294"/>
      <c r="K65" s="294"/>
      <c r="L65" s="294"/>
      <c r="M65" s="294"/>
      <c r="N65" s="294"/>
      <c r="O65" s="294"/>
      <c r="P65" s="294"/>
      <c r="Q65" s="294"/>
      <c r="R65" s="294"/>
      <c r="S65" s="294"/>
      <c r="T65" s="294"/>
      <c r="U65" s="294"/>
      <c r="V65" s="294"/>
      <c r="W65" s="294"/>
      <c r="X65" s="294"/>
      <c r="Y65" s="294"/>
      <c r="Z65" s="294"/>
      <c r="AA65" s="294"/>
      <c r="AB65" s="294"/>
      <c r="AC65" s="294"/>
      <c r="AD65" s="294"/>
      <c r="AE65" s="294"/>
      <c r="AF65" s="294"/>
      <c r="AG65" s="294"/>
      <c r="AH65" s="294"/>
      <c r="AI65" s="294"/>
      <c r="AJ65" s="295"/>
      <c r="AK65" s="273"/>
      <c r="AL65" s="273"/>
      <c r="AM65" s="273"/>
      <c r="AN65" s="273"/>
      <c r="AO65" s="273"/>
      <c r="AP65" s="273"/>
      <c r="AQ65" s="273"/>
      <c r="AR65" s="292"/>
      <c r="AS65" s="14"/>
    </row>
    <row r="66" spans="1:45" hidden="1" x14ac:dyDescent="0.2">
      <c r="A66" s="303" t="s">
        <v>26</v>
      </c>
      <c r="B66" s="304"/>
      <c r="C66" s="305"/>
      <c r="D66" s="314" t="s">
        <v>48</v>
      </c>
      <c r="E66" s="315"/>
      <c r="F66" s="315"/>
      <c r="G66" s="315"/>
      <c r="H66" s="315"/>
      <c r="I66" s="315"/>
      <c r="J66" s="315"/>
      <c r="K66" s="315"/>
      <c r="L66" s="315"/>
      <c r="M66" s="315"/>
      <c r="N66" s="315"/>
      <c r="O66" s="315"/>
      <c r="P66" s="315"/>
      <c r="Q66" s="315"/>
      <c r="R66" s="315"/>
      <c r="S66" s="315"/>
      <c r="T66" s="315"/>
      <c r="U66" s="315"/>
      <c r="V66" s="315"/>
      <c r="W66" s="315"/>
      <c r="X66" s="315"/>
      <c r="Y66" s="315"/>
      <c r="Z66" s="315"/>
      <c r="AA66" s="315"/>
      <c r="AB66" s="315"/>
      <c r="AC66" s="315"/>
      <c r="AD66" s="315"/>
      <c r="AE66" s="315"/>
      <c r="AF66" s="315"/>
      <c r="AG66" s="315"/>
      <c r="AH66" s="315"/>
      <c r="AI66" s="315"/>
      <c r="AJ66" s="316"/>
      <c r="AK66" s="309"/>
      <c r="AL66" s="309"/>
      <c r="AM66" s="309"/>
      <c r="AN66" s="309"/>
      <c r="AO66" s="309"/>
      <c r="AP66" s="309"/>
      <c r="AQ66" s="309"/>
      <c r="AR66" s="309"/>
      <c r="AS66" s="14"/>
    </row>
    <row r="67" spans="1:45" hidden="1" x14ac:dyDescent="0.2">
      <c r="A67" s="283"/>
      <c r="B67" s="284"/>
      <c r="C67" s="284"/>
      <c r="D67" s="287" t="s">
        <v>147</v>
      </c>
      <c r="E67" s="288"/>
      <c r="F67" s="288"/>
      <c r="G67" s="288"/>
      <c r="H67" s="288"/>
      <c r="I67" s="288"/>
      <c r="J67" s="288"/>
      <c r="K67" s="288"/>
      <c r="L67" s="288"/>
      <c r="M67" s="288"/>
      <c r="N67" s="288"/>
      <c r="O67" s="288"/>
      <c r="P67" s="288"/>
      <c r="Q67" s="288"/>
      <c r="R67" s="288"/>
      <c r="S67" s="288"/>
      <c r="T67" s="288"/>
      <c r="U67" s="288"/>
      <c r="V67" s="288"/>
      <c r="W67" s="288"/>
      <c r="X67" s="288"/>
      <c r="Y67" s="288"/>
      <c r="Z67" s="288"/>
      <c r="AA67" s="288"/>
      <c r="AB67" s="288"/>
      <c r="AC67" s="288"/>
      <c r="AD67" s="288"/>
      <c r="AE67" s="288"/>
      <c r="AF67" s="288"/>
      <c r="AG67" s="288"/>
      <c r="AH67" s="288"/>
      <c r="AI67" s="288"/>
      <c r="AJ67" s="289"/>
      <c r="AK67" s="290"/>
      <c r="AL67" s="290"/>
      <c r="AM67" s="290"/>
      <c r="AN67" s="290"/>
      <c r="AO67" s="290"/>
      <c r="AP67" s="290"/>
      <c r="AQ67" s="290"/>
      <c r="AR67" s="291"/>
      <c r="AS67" s="14"/>
    </row>
    <row r="68" spans="1:45" hidden="1" x14ac:dyDescent="0.2">
      <c r="A68" s="285"/>
      <c r="B68" s="286"/>
      <c r="C68" s="286"/>
      <c r="D68" s="293" t="s">
        <v>148</v>
      </c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294"/>
      <c r="P68" s="294"/>
      <c r="Q68" s="294"/>
      <c r="R68" s="294"/>
      <c r="S68" s="294"/>
      <c r="T68" s="294"/>
      <c r="U68" s="294"/>
      <c r="V68" s="294"/>
      <c r="W68" s="294"/>
      <c r="X68" s="294"/>
      <c r="Y68" s="294"/>
      <c r="Z68" s="294"/>
      <c r="AA68" s="294"/>
      <c r="AB68" s="294"/>
      <c r="AC68" s="294"/>
      <c r="AD68" s="294"/>
      <c r="AE68" s="294"/>
      <c r="AF68" s="294"/>
      <c r="AG68" s="294"/>
      <c r="AH68" s="294"/>
      <c r="AI68" s="294"/>
      <c r="AJ68" s="295"/>
      <c r="AK68" s="273"/>
      <c r="AL68" s="273"/>
      <c r="AM68" s="273"/>
      <c r="AN68" s="273"/>
      <c r="AO68" s="273"/>
      <c r="AP68" s="273"/>
      <c r="AQ68" s="273"/>
      <c r="AR68" s="292"/>
      <c r="AS68" s="14"/>
    </row>
    <row r="69" spans="1:45" hidden="1" x14ac:dyDescent="0.2">
      <c r="A69" s="283"/>
      <c r="B69" s="284"/>
      <c r="C69" s="284"/>
      <c r="D69" s="287" t="s">
        <v>149</v>
      </c>
      <c r="E69" s="288"/>
      <c r="F69" s="288"/>
      <c r="G69" s="288"/>
      <c r="H69" s="288"/>
      <c r="I69" s="288"/>
      <c r="J69" s="288"/>
      <c r="K69" s="288"/>
      <c r="L69" s="288"/>
      <c r="M69" s="288"/>
      <c r="N69" s="288"/>
      <c r="O69" s="288"/>
      <c r="P69" s="288"/>
      <c r="Q69" s="288"/>
      <c r="R69" s="288"/>
      <c r="S69" s="288"/>
      <c r="T69" s="288"/>
      <c r="U69" s="288"/>
      <c r="V69" s="288"/>
      <c r="W69" s="288"/>
      <c r="X69" s="288"/>
      <c r="Y69" s="288"/>
      <c r="Z69" s="288"/>
      <c r="AA69" s="288"/>
      <c r="AB69" s="288"/>
      <c r="AC69" s="288"/>
      <c r="AD69" s="288"/>
      <c r="AE69" s="288"/>
      <c r="AF69" s="288"/>
      <c r="AG69" s="288"/>
      <c r="AH69" s="288"/>
      <c r="AI69" s="288"/>
      <c r="AJ69" s="289"/>
      <c r="AK69" s="290"/>
      <c r="AL69" s="290"/>
      <c r="AM69" s="290"/>
      <c r="AN69" s="290"/>
      <c r="AO69" s="290"/>
      <c r="AP69" s="290"/>
      <c r="AQ69" s="290"/>
      <c r="AR69" s="291"/>
      <c r="AS69" s="14"/>
    </row>
    <row r="70" spans="1:45" hidden="1" x14ac:dyDescent="0.2">
      <c r="A70" s="285"/>
      <c r="B70" s="286"/>
      <c r="C70" s="286"/>
      <c r="D70" s="293" t="s">
        <v>150</v>
      </c>
      <c r="E70" s="294"/>
      <c r="F70" s="294"/>
      <c r="G70" s="294"/>
      <c r="H70" s="294"/>
      <c r="I70" s="294"/>
      <c r="J70" s="294"/>
      <c r="K70" s="294"/>
      <c r="L70" s="294"/>
      <c r="M70" s="294"/>
      <c r="N70" s="294"/>
      <c r="O70" s="294"/>
      <c r="P70" s="294"/>
      <c r="Q70" s="294"/>
      <c r="R70" s="294"/>
      <c r="S70" s="294"/>
      <c r="T70" s="294"/>
      <c r="U70" s="294"/>
      <c r="V70" s="294"/>
      <c r="W70" s="294"/>
      <c r="X70" s="294"/>
      <c r="Y70" s="294"/>
      <c r="Z70" s="294"/>
      <c r="AA70" s="294"/>
      <c r="AB70" s="294"/>
      <c r="AC70" s="294"/>
      <c r="AD70" s="294"/>
      <c r="AE70" s="294"/>
      <c r="AF70" s="294"/>
      <c r="AG70" s="294"/>
      <c r="AH70" s="294"/>
      <c r="AI70" s="294"/>
      <c r="AJ70" s="295"/>
      <c r="AK70" s="273"/>
      <c r="AL70" s="273"/>
      <c r="AM70" s="273"/>
      <c r="AN70" s="273"/>
      <c r="AO70" s="273"/>
      <c r="AP70" s="273"/>
      <c r="AQ70" s="273"/>
      <c r="AR70" s="292"/>
      <c r="AS70" s="14"/>
    </row>
    <row r="71" spans="1:45" hidden="1" x14ac:dyDescent="0.2">
      <c r="A71" s="296"/>
      <c r="B71" s="297"/>
      <c r="C71" s="298"/>
      <c r="D71" s="293" t="s">
        <v>151</v>
      </c>
      <c r="E71" s="294"/>
      <c r="F71" s="294"/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 s="294"/>
      <c r="U71" s="294"/>
      <c r="V71" s="294"/>
      <c r="W71" s="294"/>
      <c r="X71" s="294"/>
      <c r="Y71" s="294"/>
      <c r="Z71" s="294"/>
      <c r="AA71" s="294"/>
      <c r="AB71" s="294"/>
      <c r="AC71" s="294"/>
      <c r="AD71" s="294"/>
      <c r="AE71" s="294"/>
      <c r="AF71" s="294"/>
      <c r="AG71" s="294"/>
      <c r="AH71" s="294"/>
      <c r="AI71" s="294"/>
      <c r="AJ71" s="295"/>
      <c r="AK71" s="302"/>
      <c r="AL71" s="302"/>
      <c r="AM71" s="302"/>
      <c r="AN71" s="302"/>
      <c r="AO71" s="302"/>
      <c r="AP71" s="302"/>
      <c r="AQ71" s="302"/>
      <c r="AR71" s="302"/>
      <c r="AS71" s="14"/>
    </row>
    <row r="72" spans="1:45" hidden="1" x14ac:dyDescent="0.2">
      <c r="A72" s="296"/>
      <c r="B72" s="297"/>
      <c r="C72" s="298"/>
      <c r="D72" s="311" t="s">
        <v>152</v>
      </c>
      <c r="E72" s="312"/>
      <c r="F72" s="312"/>
      <c r="G72" s="312"/>
      <c r="H72" s="312"/>
      <c r="I72" s="312"/>
      <c r="J72" s="312"/>
      <c r="K72" s="312"/>
      <c r="L72" s="312"/>
      <c r="M72" s="312"/>
      <c r="N72" s="312"/>
      <c r="O72" s="312"/>
      <c r="P72" s="312"/>
      <c r="Q72" s="312"/>
      <c r="R72" s="312"/>
      <c r="S72" s="312"/>
      <c r="T72" s="312"/>
      <c r="U72" s="312"/>
      <c r="V72" s="312"/>
      <c r="W72" s="312"/>
      <c r="X72" s="312"/>
      <c r="Y72" s="312"/>
      <c r="Z72" s="312"/>
      <c r="AA72" s="312"/>
      <c r="AB72" s="312"/>
      <c r="AC72" s="312"/>
      <c r="AD72" s="312"/>
      <c r="AE72" s="312"/>
      <c r="AF72" s="312"/>
      <c r="AG72" s="312"/>
      <c r="AH72" s="312"/>
      <c r="AI72" s="312"/>
      <c r="AJ72" s="313"/>
      <c r="AK72" s="302"/>
      <c r="AL72" s="302"/>
      <c r="AM72" s="302"/>
      <c r="AN72" s="302"/>
      <c r="AO72" s="302"/>
      <c r="AP72" s="302"/>
      <c r="AQ72" s="302"/>
      <c r="AR72" s="302"/>
      <c r="AS72" s="14"/>
    </row>
    <row r="73" spans="1:45" hidden="1" x14ac:dyDescent="0.2">
      <c r="A73" s="296"/>
      <c r="B73" s="297"/>
      <c r="C73" s="298"/>
      <c r="D73" s="317" t="s">
        <v>153</v>
      </c>
      <c r="E73" s="318"/>
      <c r="F73" s="318"/>
      <c r="G73" s="318"/>
      <c r="H73" s="318"/>
      <c r="I73" s="318"/>
      <c r="J73" s="318"/>
      <c r="K73" s="318"/>
      <c r="L73" s="318"/>
      <c r="M73" s="318"/>
      <c r="N73" s="318"/>
      <c r="O73" s="318"/>
      <c r="P73" s="318"/>
      <c r="Q73" s="318"/>
      <c r="R73" s="318"/>
      <c r="S73" s="318"/>
      <c r="T73" s="318"/>
      <c r="U73" s="318"/>
      <c r="V73" s="318"/>
      <c r="W73" s="318"/>
      <c r="X73" s="318"/>
      <c r="Y73" s="318"/>
      <c r="Z73" s="318"/>
      <c r="AA73" s="318"/>
      <c r="AB73" s="318"/>
      <c r="AC73" s="318"/>
      <c r="AD73" s="318"/>
      <c r="AE73" s="318"/>
      <c r="AF73" s="318"/>
      <c r="AG73" s="318"/>
      <c r="AH73" s="318"/>
      <c r="AI73" s="318"/>
      <c r="AJ73" s="319"/>
      <c r="AK73" s="302"/>
      <c r="AL73" s="302"/>
      <c r="AM73" s="302"/>
      <c r="AN73" s="302"/>
      <c r="AO73" s="302"/>
      <c r="AP73" s="302"/>
      <c r="AQ73" s="302"/>
      <c r="AR73" s="302"/>
      <c r="AS73" s="27"/>
    </row>
    <row r="74" spans="1:45" hidden="1" x14ac:dyDescent="0.2">
      <c r="A74" s="296"/>
      <c r="B74" s="297"/>
      <c r="C74" s="298"/>
      <c r="D74" s="317" t="s">
        <v>154</v>
      </c>
      <c r="E74" s="318"/>
      <c r="F74" s="318"/>
      <c r="G74" s="318"/>
      <c r="H74" s="318"/>
      <c r="I74" s="318"/>
      <c r="J74" s="318"/>
      <c r="K74" s="318"/>
      <c r="L74" s="318"/>
      <c r="M74" s="318"/>
      <c r="N74" s="318"/>
      <c r="O74" s="318"/>
      <c r="P74" s="318"/>
      <c r="Q74" s="318"/>
      <c r="R74" s="318"/>
      <c r="S74" s="318"/>
      <c r="T74" s="318"/>
      <c r="U74" s="318"/>
      <c r="V74" s="318"/>
      <c r="W74" s="318"/>
      <c r="X74" s="318"/>
      <c r="Y74" s="318"/>
      <c r="Z74" s="318"/>
      <c r="AA74" s="318"/>
      <c r="AB74" s="318"/>
      <c r="AC74" s="318"/>
      <c r="AD74" s="318"/>
      <c r="AE74" s="318"/>
      <c r="AF74" s="318"/>
      <c r="AG74" s="318"/>
      <c r="AH74" s="318"/>
      <c r="AI74" s="318"/>
      <c r="AJ74" s="319"/>
      <c r="AK74" s="302"/>
      <c r="AL74" s="302"/>
      <c r="AM74" s="302"/>
      <c r="AN74" s="302"/>
      <c r="AO74" s="302"/>
      <c r="AP74" s="302"/>
      <c r="AQ74" s="302"/>
      <c r="AR74" s="302"/>
      <c r="AS74" s="14"/>
    </row>
    <row r="75" spans="1:45" hidden="1" x14ac:dyDescent="0.2">
      <c r="A75" s="303" t="s">
        <v>28</v>
      </c>
      <c r="B75" s="304"/>
      <c r="C75" s="305"/>
      <c r="D75" s="306" t="s">
        <v>49</v>
      </c>
      <c r="E75" s="307"/>
      <c r="F75" s="307"/>
      <c r="G75" s="307"/>
      <c r="H75" s="307"/>
      <c r="I75" s="307"/>
      <c r="J75" s="307"/>
      <c r="K75" s="307"/>
      <c r="L75" s="307"/>
      <c r="M75" s="307"/>
      <c r="N75" s="307"/>
      <c r="O75" s="307"/>
      <c r="P75" s="307"/>
      <c r="Q75" s="307"/>
      <c r="R75" s="307"/>
      <c r="S75" s="307"/>
      <c r="T75" s="307"/>
      <c r="U75" s="307"/>
      <c r="V75" s="307"/>
      <c r="W75" s="307"/>
      <c r="X75" s="307"/>
      <c r="Y75" s="307"/>
      <c r="Z75" s="307"/>
      <c r="AA75" s="307"/>
      <c r="AB75" s="307"/>
      <c r="AC75" s="307"/>
      <c r="AD75" s="307"/>
      <c r="AE75" s="307"/>
      <c r="AF75" s="307"/>
      <c r="AG75" s="307"/>
      <c r="AH75" s="307"/>
      <c r="AI75" s="307"/>
      <c r="AJ75" s="308"/>
      <c r="AK75" s="309"/>
      <c r="AL75" s="309"/>
      <c r="AM75" s="309"/>
      <c r="AN75" s="309"/>
      <c r="AO75" s="309"/>
      <c r="AP75" s="309"/>
      <c r="AQ75" s="309"/>
      <c r="AR75" s="309"/>
      <c r="AS75" s="14"/>
    </row>
    <row r="76" spans="1:45" hidden="1" x14ac:dyDescent="0.2">
      <c r="A76" s="283"/>
      <c r="B76" s="284"/>
      <c r="C76" s="284"/>
      <c r="D76" s="287" t="s">
        <v>50</v>
      </c>
      <c r="E76" s="288"/>
      <c r="F76" s="288"/>
      <c r="G76" s="288"/>
      <c r="H76" s="288"/>
      <c r="I76" s="288"/>
      <c r="J76" s="288"/>
      <c r="K76" s="288"/>
      <c r="L76" s="288"/>
      <c r="M76" s="288"/>
      <c r="N76" s="288"/>
      <c r="O76" s="288"/>
      <c r="P76" s="288"/>
      <c r="Q76" s="288"/>
      <c r="R76" s="288"/>
      <c r="S76" s="288"/>
      <c r="T76" s="288"/>
      <c r="U76" s="288"/>
      <c r="V76" s="288"/>
      <c r="W76" s="288"/>
      <c r="X76" s="288"/>
      <c r="Y76" s="288"/>
      <c r="Z76" s="288"/>
      <c r="AA76" s="288"/>
      <c r="AB76" s="288"/>
      <c r="AC76" s="288"/>
      <c r="AD76" s="288"/>
      <c r="AE76" s="288"/>
      <c r="AF76" s="288"/>
      <c r="AG76" s="288"/>
      <c r="AH76" s="288"/>
      <c r="AI76" s="288"/>
      <c r="AJ76" s="289"/>
      <c r="AK76" s="290"/>
      <c r="AL76" s="290"/>
      <c r="AM76" s="290"/>
      <c r="AN76" s="290"/>
      <c r="AO76" s="290"/>
      <c r="AP76" s="290"/>
      <c r="AQ76" s="290"/>
      <c r="AR76" s="291"/>
      <c r="AS76" s="14"/>
    </row>
    <row r="77" spans="1:45" hidden="1" x14ac:dyDescent="0.2">
      <c r="A77" s="285"/>
      <c r="B77" s="286"/>
      <c r="C77" s="286"/>
      <c r="D77" s="293" t="s">
        <v>155</v>
      </c>
      <c r="E77" s="294"/>
      <c r="F77" s="294"/>
      <c r="G77" s="294"/>
      <c r="H77" s="294"/>
      <c r="I77" s="294"/>
      <c r="J77" s="294"/>
      <c r="K77" s="294"/>
      <c r="L77" s="294"/>
      <c r="M77" s="294"/>
      <c r="N77" s="294"/>
      <c r="O77" s="294"/>
      <c r="P77" s="294"/>
      <c r="Q77" s="294"/>
      <c r="R77" s="294"/>
      <c r="S77" s="294"/>
      <c r="T77" s="294"/>
      <c r="U77" s="294"/>
      <c r="V77" s="294"/>
      <c r="W77" s="294"/>
      <c r="X77" s="294"/>
      <c r="Y77" s="294"/>
      <c r="Z77" s="294"/>
      <c r="AA77" s="294"/>
      <c r="AB77" s="294"/>
      <c r="AC77" s="294"/>
      <c r="AD77" s="294"/>
      <c r="AE77" s="294"/>
      <c r="AF77" s="294"/>
      <c r="AG77" s="294"/>
      <c r="AH77" s="294"/>
      <c r="AI77" s="294"/>
      <c r="AJ77" s="295"/>
      <c r="AK77" s="273"/>
      <c r="AL77" s="273"/>
      <c r="AM77" s="273"/>
      <c r="AN77" s="273"/>
      <c r="AO77" s="273"/>
      <c r="AP77" s="273"/>
      <c r="AQ77" s="273"/>
      <c r="AR77" s="292"/>
      <c r="AS77" s="14"/>
    </row>
    <row r="78" spans="1:45" hidden="1" x14ac:dyDescent="0.2">
      <c r="A78" s="283"/>
      <c r="B78" s="284"/>
      <c r="C78" s="284"/>
      <c r="D78" s="287" t="s">
        <v>156</v>
      </c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288"/>
      <c r="T78" s="288"/>
      <c r="U78" s="288"/>
      <c r="V78" s="288"/>
      <c r="W78" s="288"/>
      <c r="X78" s="288"/>
      <c r="Y78" s="288"/>
      <c r="Z78" s="288"/>
      <c r="AA78" s="288"/>
      <c r="AB78" s="288"/>
      <c r="AC78" s="288"/>
      <c r="AD78" s="288"/>
      <c r="AE78" s="288"/>
      <c r="AF78" s="288"/>
      <c r="AG78" s="288"/>
      <c r="AH78" s="288"/>
      <c r="AI78" s="288"/>
      <c r="AJ78" s="289"/>
      <c r="AK78" s="290"/>
      <c r="AL78" s="290"/>
      <c r="AM78" s="290"/>
      <c r="AN78" s="290"/>
      <c r="AO78" s="290"/>
      <c r="AP78" s="290"/>
      <c r="AQ78" s="290"/>
      <c r="AR78" s="291"/>
      <c r="AS78" s="14"/>
    </row>
    <row r="79" spans="1:45" hidden="1" x14ac:dyDescent="0.2">
      <c r="A79" s="285"/>
      <c r="B79" s="286"/>
      <c r="C79" s="286"/>
      <c r="D79" s="293" t="s">
        <v>157</v>
      </c>
      <c r="E79" s="294"/>
      <c r="F79" s="294"/>
      <c r="G79" s="294"/>
      <c r="H79" s="294"/>
      <c r="I79" s="294"/>
      <c r="J79" s="294"/>
      <c r="K79" s="294"/>
      <c r="L79" s="294"/>
      <c r="M79" s="294"/>
      <c r="N79" s="294"/>
      <c r="O79" s="294"/>
      <c r="P79" s="294"/>
      <c r="Q79" s="294"/>
      <c r="R79" s="294"/>
      <c r="S79" s="294"/>
      <c r="T79" s="294"/>
      <c r="U79" s="294"/>
      <c r="V79" s="294"/>
      <c r="W79" s="294"/>
      <c r="X79" s="294"/>
      <c r="Y79" s="294"/>
      <c r="Z79" s="294"/>
      <c r="AA79" s="294"/>
      <c r="AB79" s="294"/>
      <c r="AC79" s="294"/>
      <c r="AD79" s="294"/>
      <c r="AE79" s="294"/>
      <c r="AF79" s="294"/>
      <c r="AG79" s="294"/>
      <c r="AH79" s="294"/>
      <c r="AI79" s="294"/>
      <c r="AJ79" s="295"/>
      <c r="AK79" s="273"/>
      <c r="AL79" s="273"/>
      <c r="AM79" s="273"/>
      <c r="AN79" s="273"/>
      <c r="AO79" s="273"/>
      <c r="AP79" s="273"/>
      <c r="AQ79" s="273"/>
      <c r="AR79" s="292"/>
      <c r="AS79" s="14"/>
    </row>
    <row r="80" spans="1:45" hidden="1" x14ac:dyDescent="0.2"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</row>
    <row r="81" spans="1:47" hidden="1" x14ac:dyDescent="0.2"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276" t="s">
        <v>116</v>
      </c>
      <c r="AO81" s="276"/>
      <c r="AP81" s="276"/>
      <c r="AQ81" s="276"/>
      <c r="AR81" s="276"/>
      <c r="AS81" s="276"/>
    </row>
    <row r="82" spans="1:47" hidden="1" x14ac:dyDescent="0.2">
      <c r="A82" s="277" t="s">
        <v>128</v>
      </c>
      <c r="B82" s="277"/>
      <c r="C82" s="277"/>
      <c r="D82" s="277"/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7"/>
      <c r="R82" s="277"/>
      <c r="S82" s="277"/>
      <c r="T82" s="277"/>
      <c r="U82" s="277"/>
      <c r="V82" s="277"/>
      <c r="W82" s="277"/>
      <c r="X82" s="277"/>
      <c r="Y82" s="277"/>
      <c r="Z82" s="277"/>
      <c r="AA82" s="277"/>
      <c r="AB82" s="277"/>
      <c r="AC82" s="277"/>
      <c r="AD82" s="277"/>
      <c r="AE82" s="277"/>
      <c r="AF82" s="277"/>
      <c r="AG82" s="277"/>
      <c r="AH82" s="277"/>
      <c r="AI82" s="277"/>
      <c r="AJ82" s="277"/>
      <c r="AK82" s="277"/>
      <c r="AL82" s="277"/>
      <c r="AM82" s="277"/>
      <c r="AN82" s="277"/>
      <c r="AO82" s="277"/>
      <c r="AP82" s="277"/>
      <c r="AQ82" s="277"/>
      <c r="AR82" s="277"/>
      <c r="AS82" s="277"/>
    </row>
    <row r="83" spans="1:47" hidden="1" x14ac:dyDescent="0.2">
      <c r="A83" s="325" t="s">
        <v>33</v>
      </c>
      <c r="B83" s="325"/>
      <c r="C83" s="325"/>
      <c r="D83" s="325"/>
      <c r="E83" s="325"/>
      <c r="F83" s="325"/>
      <c r="G83" s="325"/>
      <c r="H83" s="325"/>
      <c r="I83" s="325"/>
      <c r="J83" s="325"/>
      <c r="K83" s="325"/>
      <c r="L83" s="325"/>
      <c r="M83" s="325"/>
      <c r="N83" s="325"/>
      <c r="O83" s="325"/>
      <c r="P83" s="325"/>
      <c r="Q83" s="325"/>
      <c r="R83" s="325"/>
      <c r="S83" s="325"/>
      <c r="T83" s="325"/>
      <c r="U83" s="325"/>
      <c r="V83" s="325"/>
      <c r="W83" s="325"/>
      <c r="X83" s="325"/>
      <c r="Y83" s="325"/>
      <c r="Z83" s="325"/>
      <c r="AA83" s="325"/>
      <c r="AB83" s="325"/>
      <c r="AC83" s="325"/>
      <c r="AD83" s="325"/>
      <c r="AE83" s="325"/>
      <c r="AF83" s="325"/>
      <c r="AG83" s="325"/>
      <c r="AH83" s="325"/>
      <c r="AI83" s="325"/>
      <c r="AJ83" s="325"/>
      <c r="AK83" s="325"/>
      <c r="AL83" s="325"/>
      <c r="AM83" s="325"/>
      <c r="AN83" s="325"/>
      <c r="AO83" s="325"/>
      <c r="AP83" s="325"/>
      <c r="AQ83" s="325"/>
      <c r="AR83" s="325"/>
      <c r="AS83" s="325"/>
    </row>
    <row r="84" spans="1:47" ht="12.75" hidden="1" customHeight="1" x14ac:dyDescent="0.2">
      <c r="A84" s="326" t="s">
        <v>22</v>
      </c>
      <c r="B84" s="326"/>
      <c r="C84" s="326"/>
      <c r="D84" s="326"/>
      <c r="E84" s="326"/>
      <c r="F84" s="326"/>
      <c r="G84" s="326"/>
      <c r="H84" s="326"/>
      <c r="I84" s="326"/>
      <c r="J84" s="320" t="s">
        <v>34</v>
      </c>
      <c r="K84" s="320"/>
      <c r="L84" s="320"/>
      <c r="M84" s="320" t="s">
        <v>35</v>
      </c>
      <c r="N84" s="320"/>
      <c r="O84" s="320"/>
      <c r="P84" s="327" t="s">
        <v>73</v>
      </c>
      <c r="Q84" s="327"/>
      <c r="R84" s="327"/>
      <c r="S84" s="327"/>
      <c r="T84" s="327"/>
      <c r="U84" s="327"/>
      <c r="V84" s="327"/>
      <c r="W84" s="327"/>
      <c r="X84" s="327"/>
      <c r="Y84" s="327"/>
      <c r="Z84" s="327"/>
      <c r="AA84" s="327"/>
      <c r="AB84" s="327"/>
      <c r="AC84" s="327"/>
      <c r="AD84" s="327"/>
      <c r="AE84" s="327"/>
      <c r="AF84" s="327"/>
      <c r="AG84" s="327"/>
      <c r="AH84" s="327"/>
      <c r="AI84" s="327"/>
      <c r="AJ84" s="327"/>
      <c r="AK84" s="327"/>
      <c r="AL84" s="327"/>
      <c r="AM84" s="327"/>
      <c r="AN84" s="327"/>
      <c r="AO84" s="327"/>
      <c r="AP84" s="327"/>
      <c r="AQ84" s="327"/>
      <c r="AR84" s="327"/>
      <c r="AS84" s="327"/>
    </row>
    <row r="85" spans="1:47" ht="12.75" hidden="1" customHeight="1" x14ac:dyDescent="0.2">
      <c r="A85" s="326"/>
      <c r="B85" s="326"/>
      <c r="C85" s="326"/>
      <c r="D85" s="326"/>
      <c r="E85" s="326"/>
      <c r="F85" s="326"/>
      <c r="G85" s="326"/>
      <c r="H85" s="326"/>
      <c r="I85" s="326"/>
      <c r="J85" s="320"/>
      <c r="K85" s="320"/>
      <c r="L85" s="320"/>
      <c r="M85" s="320"/>
      <c r="N85" s="320"/>
      <c r="O85" s="320"/>
      <c r="P85" s="327" t="s">
        <v>36</v>
      </c>
      <c r="Q85" s="327"/>
      <c r="R85" s="327"/>
      <c r="S85" s="327"/>
      <c r="T85" s="327"/>
      <c r="U85" s="327" t="s">
        <v>27</v>
      </c>
      <c r="V85" s="327"/>
      <c r="W85" s="327"/>
      <c r="X85" s="327"/>
      <c r="Y85" s="327"/>
      <c r="Z85" s="327"/>
      <c r="AA85" s="327"/>
      <c r="AB85" s="327"/>
      <c r="AC85" s="327"/>
      <c r="AD85" s="327"/>
      <c r="AE85" s="327"/>
      <c r="AF85" s="327"/>
      <c r="AG85" s="327"/>
      <c r="AH85" s="327"/>
      <c r="AI85" s="327"/>
      <c r="AJ85" s="327"/>
      <c r="AK85" s="327"/>
      <c r="AL85" s="327"/>
      <c r="AM85" s="327"/>
      <c r="AN85" s="327"/>
      <c r="AO85" s="327"/>
      <c r="AP85" s="327"/>
      <c r="AQ85" s="327"/>
      <c r="AR85" s="327"/>
      <c r="AS85" s="327"/>
    </row>
    <row r="86" spans="1:47" ht="79.5" hidden="1" customHeight="1" x14ac:dyDescent="0.2">
      <c r="A86" s="326"/>
      <c r="B86" s="326"/>
      <c r="C86" s="326"/>
      <c r="D86" s="326"/>
      <c r="E86" s="326"/>
      <c r="F86" s="326"/>
      <c r="G86" s="326"/>
      <c r="H86" s="326"/>
      <c r="I86" s="326"/>
      <c r="J86" s="320"/>
      <c r="K86" s="320"/>
      <c r="L86" s="320"/>
      <c r="M86" s="320"/>
      <c r="N86" s="320"/>
      <c r="O86" s="320"/>
      <c r="P86" s="327"/>
      <c r="Q86" s="327"/>
      <c r="R86" s="327"/>
      <c r="S86" s="327"/>
      <c r="T86" s="327"/>
      <c r="U86" s="320" t="s">
        <v>115</v>
      </c>
      <c r="V86" s="320"/>
      <c r="W86" s="320"/>
      <c r="X86" s="320"/>
      <c r="Y86" s="320"/>
      <c r="Z86" s="320" t="s">
        <v>37</v>
      </c>
      <c r="AA86" s="320"/>
      <c r="AB86" s="320"/>
      <c r="AC86" s="320"/>
      <c r="AD86" s="320" t="s">
        <v>38</v>
      </c>
      <c r="AE86" s="320"/>
      <c r="AF86" s="320"/>
      <c r="AG86" s="320"/>
      <c r="AH86" s="320" t="s">
        <v>39</v>
      </c>
      <c r="AI86" s="320"/>
      <c r="AJ86" s="320"/>
      <c r="AK86" s="320"/>
      <c r="AL86" s="320" t="s">
        <v>40</v>
      </c>
      <c r="AM86" s="320"/>
      <c r="AN86" s="320"/>
      <c r="AO86" s="320"/>
      <c r="AP86" s="320"/>
      <c r="AQ86" s="320"/>
      <c r="AR86" s="320"/>
      <c r="AS86" s="320"/>
    </row>
    <row r="87" spans="1:47" ht="32.25" hidden="1" customHeight="1" x14ac:dyDescent="0.2">
      <c r="A87" s="326"/>
      <c r="B87" s="326"/>
      <c r="C87" s="326"/>
      <c r="D87" s="326"/>
      <c r="E87" s="326"/>
      <c r="F87" s="326"/>
      <c r="G87" s="326"/>
      <c r="H87" s="326"/>
      <c r="I87" s="326"/>
      <c r="J87" s="320"/>
      <c r="K87" s="320"/>
      <c r="L87" s="320"/>
      <c r="M87" s="320"/>
      <c r="N87" s="320"/>
      <c r="O87" s="320"/>
      <c r="P87" s="327"/>
      <c r="Q87" s="327"/>
      <c r="R87" s="327"/>
      <c r="S87" s="327"/>
      <c r="T87" s="327"/>
      <c r="U87" s="320"/>
      <c r="V87" s="320"/>
      <c r="W87" s="320"/>
      <c r="X87" s="320"/>
      <c r="Y87" s="320"/>
      <c r="Z87" s="320"/>
      <c r="AA87" s="320"/>
      <c r="AB87" s="320"/>
      <c r="AC87" s="320"/>
      <c r="AD87" s="320"/>
      <c r="AE87" s="320"/>
      <c r="AF87" s="320"/>
      <c r="AG87" s="320"/>
      <c r="AH87" s="320"/>
      <c r="AI87" s="320"/>
      <c r="AJ87" s="320"/>
      <c r="AK87" s="320"/>
      <c r="AL87" s="320" t="s">
        <v>36</v>
      </c>
      <c r="AM87" s="320"/>
      <c r="AN87" s="320"/>
      <c r="AO87" s="320"/>
      <c r="AP87" s="320" t="s">
        <v>41</v>
      </c>
      <c r="AQ87" s="320"/>
      <c r="AR87" s="320"/>
      <c r="AS87" s="320"/>
    </row>
    <row r="88" spans="1:47" ht="16.149999999999999" hidden="1" customHeight="1" x14ac:dyDescent="0.2">
      <c r="A88" s="321">
        <v>1</v>
      </c>
      <c r="B88" s="322"/>
      <c r="C88" s="322"/>
      <c r="D88" s="322"/>
      <c r="E88" s="322"/>
      <c r="F88" s="322"/>
      <c r="G88" s="322"/>
      <c r="H88" s="322"/>
      <c r="I88" s="323"/>
      <c r="J88" s="321">
        <v>2</v>
      </c>
      <c r="K88" s="322"/>
      <c r="L88" s="322"/>
      <c r="M88" s="322">
        <v>3</v>
      </c>
      <c r="N88" s="322"/>
      <c r="O88" s="322"/>
      <c r="P88" s="322">
        <v>4</v>
      </c>
      <c r="Q88" s="322"/>
      <c r="R88" s="322"/>
      <c r="S88" s="322"/>
      <c r="T88" s="322"/>
      <c r="U88" s="322">
        <v>5</v>
      </c>
      <c r="V88" s="322"/>
      <c r="W88" s="322"/>
      <c r="X88" s="322"/>
      <c r="Y88" s="323"/>
      <c r="Z88" s="321">
        <v>6</v>
      </c>
      <c r="AA88" s="322"/>
      <c r="AB88" s="322"/>
      <c r="AC88" s="323"/>
      <c r="AD88" s="321">
        <v>7</v>
      </c>
      <c r="AE88" s="322"/>
      <c r="AF88" s="322"/>
      <c r="AG88" s="323"/>
      <c r="AH88" s="321">
        <v>8</v>
      </c>
      <c r="AI88" s="322"/>
      <c r="AJ88" s="322"/>
      <c r="AK88" s="323"/>
      <c r="AL88" s="321">
        <v>9</v>
      </c>
      <c r="AM88" s="322"/>
      <c r="AN88" s="322"/>
      <c r="AO88" s="323"/>
      <c r="AP88" s="321">
        <v>10</v>
      </c>
      <c r="AQ88" s="322"/>
      <c r="AR88" s="322"/>
      <c r="AS88" s="323"/>
    </row>
    <row r="89" spans="1:47" s="2" customFormat="1" ht="16.149999999999999" hidden="1" customHeight="1" x14ac:dyDescent="0.2">
      <c r="A89" s="337">
        <v>2017</v>
      </c>
      <c r="B89" s="338"/>
      <c r="C89" s="338"/>
      <c r="D89" s="338"/>
      <c r="E89" s="338"/>
      <c r="F89" s="338"/>
      <c r="G89" s="338"/>
      <c r="H89" s="338"/>
      <c r="I89" s="338"/>
      <c r="J89" s="338"/>
      <c r="K89" s="338"/>
      <c r="L89" s="338"/>
      <c r="M89" s="338"/>
      <c r="N89" s="338"/>
      <c r="O89" s="338"/>
      <c r="P89" s="338"/>
      <c r="Q89" s="338"/>
      <c r="R89" s="338"/>
      <c r="S89" s="338"/>
      <c r="T89" s="338"/>
      <c r="U89" s="338"/>
      <c r="V89" s="338"/>
      <c r="W89" s="338"/>
      <c r="X89" s="338"/>
      <c r="Y89" s="338"/>
      <c r="Z89" s="338"/>
      <c r="AA89" s="338"/>
      <c r="AB89" s="338"/>
      <c r="AC89" s="338"/>
      <c r="AD89" s="338"/>
      <c r="AE89" s="338"/>
      <c r="AF89" s="338"/>
      <c r="AG89" s="338"/>
      <c r="AH89" s="338"/>
      <c r="AI89" s="338"/>
      <c r="AJ89" s="338"/>
      <c r="AK89" s="338"/>
      <c r="AL89" s="338"/>
      <c r="AM89" s="338"/>
      <c r="AN89" s="338"/>
      <c r="AO89" s="338"/>
      <c r="AP89" s="338"/>
      <c r="AQ89" s="338"/>
      <c r="AR89" s="338"/>
      <c r="AS89" s="339"/>
    </row>
    <row r="90" spans="1:47" hidden="1" x14ac:dyDescent="0.2">
      <c r="A90" s="340" t="s">
        <v>42</v>
      </c>
      <c r="B90" s="341"/>
      <c r="C90" s="341"/>
      <c r="D90" s="341"/>
      <c r="E90" s="341"/>
      <c r="F90" s="341"/>
      <c r="G90" s="341"/>
      <c r="H90" s="341"/>
      <c r="I90" s="342"/>
      <c r="J90" s="336">
        <v>100</v>
      </c>
      <c r="K90" s="336"/>
      <c r="L90" s="336"/>
      <c r="M90" s="343" t="s">
        <v>43</v>
      </c>
      <c r="N90" s="343"/>
      <c r="O90" s="343"/>
      <c r="P90" s="328">
        <f>P91+P93+P97+P98+P99+P100+P101</f>
        <v>0</v>
      </c>
      <c r="Q90" s="328"/>
      <c r="R90" s="328"/>
      <c r="S90" s="328"/>
      <c r="T90" s="328"/>
      <c r="U90" s="328">
        <f>U93</f>
        <v>0</v>
      </c>
      <c r="V90" s="328"/>
      <c r="W90" s="328"/>
      <c r="X90" s="328"/>
      <c r="Y90" s="328"/>
      <c r="Z90" s="328">
        <f>Z99</f>
        <v>0</v>
      </c>
      <c r="AA90" s="328"/>
      <c r="AB90" s="328"/>
      <c r="AC90" s="328"/>
      <c r="AD90" s="328">
        <f>AD99</f>
        <v>0</v>
      </c>
      <c r="AE90" s="328"/>
      <c r="AF90" s="328"/>
      <c r="AG90" s="328"/>
      <c r="AH90" s="329">
        <f>AH93</f>
        <v>0</v>
      </c>
      <c r="AI90" s="329"/>
      <c r="AJ90" s="329"/>
      <c r="AK90" s="329"/>
      <c r="AL90" s="329">
        <f>AL93+AL97+AL98+AL100</f>
        <v>0</v>
      </c>
      <c r="AM90" s="329"/>
      <c r="AN90" s="329"/>
      <c r="AO90" s="329"/>
      <c r="AP90" s="329">
        <f>AP93+AP100</f>
        <v>0</v>
      </c>
      <c r="AQ90" s="329"/>
      <c r="AR90" s="329"/>
      <c r="AS90" s="329"/>
      <c r="AT90" s="8"/>
      <c r="AU90" s="8"/>
    </row>
    <row r="91" spans="1:47" hidden="1" x14ac:dyDescent="0.2">
      <c r="A91" s="333" t="s">
        <v>77</v>
      </c>
      <c r="B91" s="334"/>
      <c r="C91" s="334"/>
      <c r="D91" s="334"/>
      <c r="E91" s="334"/>
      <c r="F91" s="334"/>
      <c r="G91" s="334"/>
      <c r="H91" s="334"/>
      <c r="I91" s="335"/>
      <c r="J91" s="336">
        <v>110</v>
      </c>
      <c r="K91" s="336"/>
      <c r="L91" s="336"/>
      <c r="M91" s="336">
        <v>120</v>
      </c>
      <c r="N91" s="336"/>
      <c r="O91" s="336"/>
      <c r="P91" s="328">
        <f>AL91</f>
        <v>0</v>
      </c>
      <c r="Q91" s="328"/>
      <c r="R91" s="328"/>
      <c r="S91" s="328"/>
      <c r="T91" s="328"/>
      <c r="U91" s="328" t="s">
        <v>43</v>
      </c>
      <c r="V91" s="328"/>
      <c r="W91" s="328"/>
      <c r="X91" s="328"/>
      <c r="Y91" s="328"/>
      <c r="Z91" s="328" t="s">
        <v>43</v>
      </c>
      <c r="AA91" s="328"/>
      <c r="AB91" s="328"/>
      <c r="AC91" s="328"/>
      <c r="AD91" s="328" t="s">
        <v>43</v>
      </c>
      <c r="AE91" s="328"/>
      <c r="AF91" s="328"/>
      <c r="AG91" s="328"/>
      <c r="AH91" s="329" t="s">
        <v>43</v>
      </c>
      <c r="AI91" s="329"/>
      <c r="AJ91" s="329"/>
      <c r="AK91" s="329"/>
      <c r="AL91" s="329"/>
      <c r="AM91" s="329"/>
      <c r="AN91" s="329"/>
      <c r="AO91" s="329"/>
      <c r="AP91" s="329" t="s">
        <v>43</v>
      </c>
      <c r="AQ91" s="329"/>
      <c r="AR91" s="329"/>
      <c r="AS91" s="329"/>
      <c r="AT91" s="8"/>
      <c r="AU91" s="8"/>
    </row>
    <row r="92" spans="1:47" ht="12.75" hidden="1" customHeight="1" x14ac:dyDescent="0.2">
      <c r="A92" s="330" t="s">
        <v>78</v>
      </c>
      <c r="B92" s="331"/>
      <c r="C92" s="331"/>
      <c r="D92" s="331"/>
      <c r="E92" s="331"/>
      <c r="F92" s="331"/>
      <c r="G92" s="331"/>
      <c r="H92" s="331"/>
      <c r="I92" s="332"/>
      <c r="J92" s="336"/>
      <c r="K92" s="336"/>
      <c r="L92" s="336"/>
      <c r="M92" s="336"/>
      <c r="N92" s="336"/>
      <c r="O92" s="336"/>
      <c r="P92" s="328"/>
      <c r="Q92" s="328"/>
      <c r="R92" s="328"/>
      <c r="S92" s="328"/>
      <c r="T92" s="328"/>
      <c r="U92" s="328"/>
      <c r="V92" s="328"/>
      <c r="W92" s="328"/>
      <c r="X92" s="328"/>
      <c r="Y92" s="328"/>
      <c r="Z92" s="328"/>
      <c r="AA92" s="328"/>
      <c r="AB92" s="328"/>
      <c r="AC92" s="328"/>
      <c r="AD92" s="328"/>
      <c r="AE92" s="328"/>
      <c r="AF92" s="328"/>
      <c r="AG92" s="328"/>
      <c r="AH92" s="329"/>
      <c r="AI92" s="329"/>
      <c r="AJ92" s="329"/>
      <c r="AK92" s="329"/>
      <c r="AL92" s="329"/>
      <c r="AM92" s="329"/>
      <c r="AN92" s="329"/>
      <c r="AO92" s="329"/>
      <c r="AP92" s="329"/>
      <c r="AQ92" s="329"/>
      <c r="AR92" s="329"/>
      <c r="AS92" s="329"/>
      <c r="AT92" s="8"/>
      <c r="AU92" s="8"/>
    </row>
    <row r="93" spans="1:47" ht="12.75" hidden="1" customHeight="1" x14ac:dyDescent="0.2">
      <c r="A93" s="344" t="s">
        <v>79</v>
      </c>
      <c r="B93" s="345"/>
      <c r="C93" s="345"/>
      <c r="D93" s="345"/>
      <c r="E93" s="345"/>
      <c r="F93" s="345"/>
      <c r="G93" s="345"/>
      <c r="H93" s="345"/>
      <c r="I93" s="346"/>
      <c r="J93" s="336">
        <v>120</v>
      </c>
      <c r="K93" s="336"/>
      <c r="L93" s="336"/>
      <c r="M93" s="336">
        <v>130</v>
      </c>
      <c r="N93" s="336"/>
      <c r="O93" s="336"/>
      <c r="P93" s="328">
        <f>P94+P96</f>
        <v>0</v>
      </c>
      <c r="Q93" s="328"/>
      <c r="R93" s="328"/>
      <c r="S93" s="328"/>
      <c r="T93" s="328"/>
      <c r="U93" s="328">
        <f>U94+U96</f>
        <v>0</v>
      </c>
      <c r="V93" s="328"/>
      <c r="W93" s="328"/>
      <c r="X93" s="328"/>
      <c r="Y93" s="328"/>
      <c r="Z93" s="328" t="s">
        <v>43</v>
      </c>
      <c r="AA93" s="328"/>
      <c r="AB93" s="328"/>
      <c r="AC93" s="328"/>
      <c r="AD93" s="328" t="s">
        <v>43</v>
      </c>
      <c r="AE93" s="328"/>
      <c r="AF93" s="328"/>
      <c r="AG93" s="328"/>
      <c r="AH93" s="329">
        <f>AH94+AH96</f>
        <v>0</v>
      </c>
      <c r="AI93" s="329"/>
      <c r="AJ93" s="329"/>
      <c r="AK93" s="329"/>
      <c r="AL93" s="329">
        <f>AL94+AL96</f>
        <v>0</v>
      </c>
      <c r="AM93" s="329"/>
      <c r="AN93" s="329"/>
      <c r="AO93" s="329"/>
      <c r="AP93" s="329">
        <f t="shared" ref="AP93" si="0">AP94+AP96</f>
        <v>0</v>
      </c>
      <c r="AQ93" s="329"/>
      <c r="AR93" s="329"/>
      <c r="AS93" s="329"/>
      <c r="AT93" s="8"/>
      <c r="AU93" s="8"/>
    </row>
    <row r="94" spans="1:47" hidden="1" x14ac:dyDescent="0.2">
      <c r="A94" s="333" t="s">
        <v>80</v>
      </c>
      <c r="B94" s="334"/>
      <c r="C94" s="334"/>
      <c r="D94" s="334"/>
      <c r="E94" s="334"/>
      <c r="F94" s="334"/>
      <c r="G94" s="334"/>
      <c r="H94" s="334"/>
      <c r="I94" s="335"/>
      <c r="J94" s="329"/>
      <c r="K94" s="329"/>
      <c r="L94" s="329"/>
      <c r="M94" s="336">
        <v>130</v>
      </c>
      <c r="N94" s="336"/>
      <c r="O94" s="336"/>
      <c r="P94" s="328">
        <f>U94+AH94+AL94+AP94</f>
        <v>0</v>
      </c>
      <c r="Q94" s="328"/>
      <c r="R94" s="328"/>
      <c r="S94" s="328"/>
      <c r="T94" s="328"/>
      <c r="U94" s="328"/>
      <c r="V94" s="328"/>
      <c r="W94" s="328"/>
      <c r="X94" s="328"/>
      <c r="Y94" s="328"/>
      <c r="Z94" s="328" t="s">
        <v>43</v>
      </c>
      <c r="AA94" s="328"/>
      <c r="AB94" s="328"/>
      <c r="AC94" s="328"/>
      <c r="AD94" s="328" t="s">
        <v>43</v>
      </c>
      <c r="AE94" s="328"/>
      <c r="AF94" s="328"/>
      <c r="AG94" s="328"/>
      <c r="AH94" s="328"/>
      <c r="AI94" s="328"/>
      <c r="AJ94" s="328"/>
      <c r="AK94" s="328"/>
      <c r="AL94" s="329"/>
      <c r="AM94" s="329"/>
      <c r="AN94" s="329"/>
      <c r="AO94" s="329"/>
      <c r="AP94" s="329"/>
      <c r="AQ94" s="329"/>
      <c r="AR94" s="329"/>
      <c r="AS94" s="329"/>
      <c r="AT94" s="8"/>
      <c r="AU94" s="8"/>
    </row>
    <row r="95" spans="1:47" ht="12.75" hidden="1" customHeight="1" x14ac:dyDescent="0.2">
      <c r="A95" s="330" t="s">
        <v>81</v>
      </c>
      <c r="B95" s="331"/>
      <c r="C95" s="331"/>
      <c r="D95" s="331"/>
      <c r="E95" s="331"/>
      <c r="F95" s="331"/>
      <c r="G95" s="331"/>
      <c r="H95" s="331"/>
      <c r="I95" s="332"/>
      <c r="J95" s="329"/>
      <c r="K95" s="329"/>
      <c r="L95" s="329"/>
      <c r="M95" s="336"/>
      <c r="N95" s="336"/>
      <c r="O95" s="336"/>
      <c r="P95" s="328"/>
      <c r="Q95" s="328"/>
      <c r="R95" s="328"/>
      <c r="S95" s="328"/>
      <c r="T95" s="328"/>
      <c r="U95" s="328"/>
      <c r="V95" s="328"/>
      <c r="W95" s="328"/>
      <c r="X95" s="328"/>
      <c r="Y95" s="328"/>
      <c r="Z95" s="328"/>
      <c r="AA95" s="328"/>
      <c r="AB95" s="328"/>
      <c r="AC95" s="328"/>
      <c r="AD95" s="328"/>
      <c r="AE95" s="328"/>
      <c r="AF95" s="328"/>
      <c r="AG95" s="328"/>
      <c r="AH95" s="328"/>
      <c r="AI95" s="328"/>
      <c r="AJ95" s="328"/>
      <c r="AK95" s="328"/>
      <c r="AL95" s="329"/>
      <c r="AM95" s="329"/>
      <c r="AN95" s="329"/>
      <c r="AO95" s="329"/>
      <c r="AP95" s="329"/>
      <c r="AQ95" s="329"/>
      <c r="AR95" s="329"/>
      <c r="AS95" s="329"/>
      <c r="AT95" s="8"/>
      <c r="AU95" s="8"/>
    </row>
    <row r="96" spans="1:47" ht="12.75" hidden="1" customHeight="1" x14ac:dyDescent="0.2">
      <c r="A96" s="344" t="s">
        <v>82</v>
      </c>
      <c r="B96" s="345"/>
      <c r="C96" s="345"/>
      <c r="D96" s="345"/>
      <c r="E96" s="345"/>
      <c r="F96" s="345"/>
      <c r="G96" s="345"/>
      <c r="H96" s="345"/>
      <c r="I96" s="346"/>
      <c r="J96" s="329"/>
      <c r="K96" s="329"/>
      <c r="L96" s="329"/>
      <c r="M96" s="336">
        <v>130</v>
      </c>
      <c r="N96" s="336"/>
      <c r="O96" s="336"/>
      <c r="P96" s="328">
        <f>U96+AH96+AL96+AP96</f>
        <v>0</v>
      </c>
      <c r="Q96" s="328"/>
      <c r="R96" s="328"/>
      <c r="S96" s="328"/>
      <c r="T96" s="328"/>
      <c r="U96" s="280"/>
      <c r="V96" s="280"/>
      <c r="W96" s="280"/>
      <c r="X96" s="280"/>
      <c r="Y96" s="280"/>
      <c r="Z96" s="328" t="s">
        <v>43</v>
      </c>
      <c r="AA96" s="328"/>
      <c r="AB96" s="328"/>
      <c r="AC96" s="328"/>
      <c r="AD96" s="328" t="s">
        <v>43</v>
      </c>
      <c r="AE96" s="328"/>
      <c r="AF96" s="328"/>
      <c r="AG96" s="328"/>
      <c r="AH96" s="328"/>
      <c r="AI96" s="328"/>
      <c r="AJ96" s="328"/>
      <c r="AK96" s="328"/>
      <c r="AL96" s="329"/>
      <c r="AM96" s="329"/>
      <c r="AN96" s="329"/>
      <c r="AO96" s="329"/>
      <c r="AP96" s="329"/>
      <c r="AQ96" s="329"/>
      <c r="AR96" s="329"/>
      <c r="AS96" s="329"/>
      <c r="AT96" s="8"/>
      <c r="AU96" s="8"/>
    </row>
    <row r="97" spans="1:47" ht="25.5" hidden="1" customHeight="1" x14ac:dyDescent="0.2">
      <c r="A97" s="344" t="s">
        <v>83</v>
      </c>
      <c r="B97" s="345"/>
      <c r="C97" s="345"/>
      <c r="D97" s="345"/>
      <c r="E97" s="345"/>
      <c r="F97" s="345"/>
      <c r="G97" s="345"/>
      <c r="H97" s="345"/>
      <c r="I97" s="346"/>
      <c r="J97" s="336">
        <v>130</v>
      </c>
      <c r="K97" s="336"/>
      <c r="L97" s="336"/>
      <c r="M97" s="336">
        <v>140</v>
      </c>
      <c r="N97" s="336"/>
      <c r="O97" s="336"/>
      <c r="P97" s="328">
        <f>AL97</f>
        <v>0</v>
      </c>
      <c r="Q97" s="328"/>
      <c r="R97" s="328"/>
      <c r="S97" s="328"/>
      <c r="T97" s="328"/>
      <c r="U97" s="328" t="s">
        <v>43</v>
      </c>
      <c r="V97" s="328"/>
      <c r="W97" s="328"/>
      <c r="X97" s="328"/>
      <c r="Y97" s="328"/>
      <c r="Z97" s="328" t="s">
        <v>43</v>
      </c>
      <c r="AA97" s="328"/>
      <c r="AB97" s="328"/>
      <c r="AC97" s="328"/>
      <c r="AD97" s="328" t="s">
        <v>43</v>
      </c>
      <c r="AE97" s="328"/>
      <c r="AF97" s="328"/>
      <c r="AG97" s="328"/>
      <c r="AH97" s="329" t="s">
        <v>43</v>
      </c>
      <c r="AI97" s="329"/>
      <c r="AJ97" s="329"/>
      <c r="AK97" s="329"/>
      <c r="AL97" s="329"/>
      <c r="AM97" s="329"/>
      <c r="AN97" s="329"/>
      <c r="AO97" s="329"/>
      <c r="AP97" s="329" t="s">
        <v>43</v>
      </c>
      <c r="AQ97" s="329"/>
      <c r="AR97" s="329"/>
      <c r="AS97" s="329"/>
      <c r="AT97" s="8"/>
      <c r="AU97" s="8"/>
    </row>
    <row r="98" spans="1:47" ht="51" hidden="1" customHeight="1" x14ac:dyDescent="0.2">
      <c r="A98" s="344" t="s">
        <v>84</v>
      </c>
      <c r="B98" s="345"/>
      <c r="C98" s="345"/>
      <c r="D98" s="345"/>
      <c r="E98" s="345"/>
      <c r="F98" s="345"/>
      <c r="G98" s="345"/>
      <c r="H98" s="345"/>
      <c r="I98" s="346"/>
      <c r="J98" s="336">
        <v>140</v>
      </c>
      <c r="K98" s="336"/>
      <c r="L98" s="336"/>
      <c r="M98" s="336">
        <v>150</v>
      </c>
      <c r="N98" s="336"/>
      <c r="O98" s="336"/>
      <c r="P98" s="328">
        <f>AL98</f>
        <v>0</v>
      </c>
      <c r="Q98" s="328"/>
      <c r="R98" s="328"/>
      <c r="S98" s="328"/>
      <c r="T98" s="328"/>
      <c r="U98" s="328" t="s">
        <v>43</v>
      </c>
      <c r="V98" s="328"/>
      <c r="W98" s="328"/>
      <c r="X98" s="328"/>
      <c r="Y98" s="328"/>
      <c r="Z98" s="328" t="s">
        <v>43</v>
      </c>
      <c r="AA98" s="328"/>
      <c r="AB98" s="328"/>
      <c r="AC98" s="328"/>
      <c r="AD98" s="328" t="s">
        <v>43</v>
      </c>
      <c r="AE98" s="328"/>
      <c r="AF98" s="328"/>
      <c r="AG98" s="328"/>
      <c r="AH98" s="329" t="s">
        <v>43</v>
      </c>
      <c r="AI98" s="329"/>
      <c r="AJ98" s="329"/>
      <c r="AK98" s="329"/>
      <c r="AL98" s="329"/>
      <c r="AM98" s="329"/>
      <c r="AN98" s="329"/>
      <c r="AO98" s="329"/>
      <c r="AP98" s="329" t="s">
        <v>43</v>
      </c>
      <c r="AQ98" s="329"/>
      <c r="AR98" s="329"/>
      <c r="AS98" s="329"/>
      <c r="AT98" s="8"/>
      <c r="AU98" s="8"/>
    </row>
    <row r="99" spans="1:47" hidden="1" x14ac:dyDescent="0.2">
      <c r="A99" s="344" t="s">
        <v>85</v>
      </c>
      <c r="B99" s="345"/>
      <c r="C99" s="345"/>
      <c r="D99" s="345"/>
      <c r="E99" s="345"/>
      <c r="F99" s="345"/>
      <c r="G99" s="345"/>
      <c r="H99" s="345"/>
      <c r="I99" s="346"/>
      <c r="J99" s="336">
        <v>150</v>
      </c>
      <c r="K99" s="336"/>
      <c r="L99" s="336"/>
      <c r="M99" s="353">
        <v>180</v>
      </c>
      <c r="N99" s="354"/>
      <c r="O99" s="355"/>
      <c r="P99" s="347">
        <f>AD99+Z99</f>
        <v>0</v>
      </c>
      <c r="Q99" s="348"/>
      <c r="R99" s="348"/>
      <c r="S99" s="348"/>
      <c r="T99" s="349"/>
      <c r="U99" s="347" t="s">
        <v>43</v>
      </c>
      <c r="V99" s="348"/>
      <c r="W99" s="348"/>
      <c r="X99" s="348"/>
      <c r="Y99" s="349"/>
      <c r="Z99" s="347"/>
      <c r="AA99" s="348"/>
      <c r="AB99" s="348"/>
      <c r="AC99" s="349"/>
      <c r="AD99" s="347"/>
      <c r="AE99" s="348"/>
      <c r="AF99" s="348"/>
      <c r="AG99" s="349"/>
      <c r="AH99" s="350" t="s">
        <v>43</v>
      </c>
      <c r="AI99" s="351"/>
      <c r="AJ99" s="351"/>
      <c r="AK99" s="352"/>
      <c r="AL99" s="350" t="s">
        <v>43</v>
      </c>
      <c r="AM99" s="351"/>
      <c r="AN99" s="351"/>
      <c r="AO99" s="352"/>
      <c r="AP99" s="350" t="s">
        <v>43</v>
      </c>
      <c r="AQ99" s="351"/>
      <c r="AR99" s="351"/>
      <c r="AS99" s="352"/>
      <c r="AT99" s="8"/>
      <c r="AU99" s="8"/>
    </row>
    <row r="100" spans="1:47" hidden="1" x14ac:dyDescent="0.2">
      <c r="A100" s="344" t="s">
        <v>86</v>
      </c>
      <c r="B100" s="345"/>
      <c r="C100" s="345"/>
      <c r="D100" s="345"/>
      <c r="E100" s="345"/>
      <c r="F100" s="345"/>
      <c r="G100" s="345"/>
      <c r="H100" s="345"/>
      <c r="I100" s="346"/>
      <c r="J100" s="336">
        <v>160</v>
      </c>
      <c r="K100" s="336"/>
      <c r="L100" s="336"/>
      <c r="M100" s="353">
        <v>180</v>
      </c>
      <c r="N100" s="354"/>
      <c r="O100" s="355"/>
      <c r="P100" s="347">
        <f>AL100+AP100</f>
        <v>0</v>
      </c>
      <c r="Q100" s="348"/>
      <c r="R100" s="348"/>
      <c r="S100" s="348"/>
      <c r="T100" s="349"/>
      <c r="U100" s="347" t="s">
        <v>43</v>
      </c>
      <c r="V100" s="348"/>
      <c r="W100" s="348"/>
      <c r="X100" s="348"/>
      <c r="Y100" s="349"/>
      <c r="Z100" s="347" t="s">
        <v>43</v>
      </c>
      <c r="AA100" s="348"/>
      <c r="AB100" s="348"/>
      <c r="AC100" s="349"/>
      <c r="AD100" s="347" t="s">
        <v>43</v>
      </c>
      <c r="AE100" s="348"/>
      <c r="AF100" s="348"/>
      <c r="AG100" s="349"/>
      <c r="AH100" s="350" t="s">
        <v>43</v>
      </c>
      <c r="AI100" s="351"/>
      <c r="AJ100" s="351"/>
      <c r="AK100" s="352"/>
      <c r="AL100" s="350"/>
      <c r="AM100" s="351"/>
      <c r="AN100" s="351"/>
      <c r="AO100" s="352"/>
      <c r="AP100" s="350"/>
      <c r="AQ100" s="351"/>
      <c r="AR100" s="351"/>
      <c r="AS100" s="352"/>
      <c r="AT100" s="8"/>
      <c r="AU100" s="8"/>
    </row>
    <row r="101" spans="1:47" hidden="1" x14ac:dyDescent="0.2">
      <c r="A101" s="344" t="s">
        <v>87</v>
      </c>
      <c r="B101" s="345"/>
      <c r="C101" s="345"/>
      <c r="D101" s="345"/>
      <c r="E101" s="345"/>
      <c r="F101" s="345"/>
      <c r="G101" s="345"/>
      <c r="H101" s="345"/>
      <c r="I101" s="346"/>
      <c r="J101" s="336">
        <v>180</v>
      </c>
      <c r="K101" s="336"/>
      <c r="L101" s="336"/>
      <c r="M101" s="350" t="s">
        <v>43</v>
      </c>
      <c r="N101" s="351"/>
      <c r="O101" s="352"/>
      <c r="P101" s="347">
        <f>P102+P104</f>
        <v>0</v>
      </c>
      <c r="Q101" s="348"/>
      <c r="R101" s="348"/>
      <c r="S101" s="348"/>
      <c r="T101" s="349"/>
      <c r="U101" s="347" t="s">
        <v>43</v>
      </c>
      <c r="V101" s="348"/>
      <c r="W101" s="348"/>
      <c r="X101" s="348"/>
      <c r="Y101" s="349"/>
      <c r="Z101" s="347" t="s">
        <v>43</v>
      </c>
      <c r="AA101" s="348"/>
      <c r="AB101" s="348"/>
      <c r="AC101" s="349"/>
      <c r="AD101" s="347" t="s">
        <v>43</v>
      </c>
      <c r="AE101" s="348"/>
      <c r="AF101" s="348"/>
      <c r="AG101" s="349"/>
      <c r="AH101" s="350" t="s">
        <v>43</v>
      </c>
      <c r="AI101" s="351"/>
      <c r="AJ101" s="351"/>
      <c r="AK101" s="352"/>
      <c r="AL101" s="350">
        <f>AL102+AL104</f>
        <v>0</v>
      </c>
      <c r="AM101" s="351"/>
      <c r="AN101" s="351"/>
      <c r="AO101" s="352"/>
      <c r="AP101" s="350" t="s">
        <v>43</v>
      </c>
      <c r="AQ101" s="351"/>
      <c r="AR101" s="351"/>
      <c r="AS101" s="352"/>
      <c r="AT101" s="8"/>
      <c r="AU101" s="8"/>
    </row>
    <row r="102" spans="1:47" hidden="1" x14ac:dyDescent="0.2">
      <c r="A102" s="333" t="s">
        <v>88</v>
      </c>
      <c r="B102" s="334"/>
      <c r="C102" s="334"/>
      <c r="D102" s="334"/>
      <c r="E102" s="334"/>
      <c r="F102" s="334"/>
      <c r="G102" s="334"/>
      <c r="H102" s="334"/>
      <c r="I102" s="335"/>
      <c r="J102" s="368"/>
      <c r="K102" s="369"/>
      <c r="L102" s="370"/>
      <c r="M102" s="356">
        <v>410</v>
      </c>
      <c r="N102" s="357"/>
      <c r="O102" s="358"/>
      <c r="P102" s="362">
        <f>AL102</f>
        <v>0</v>
      </c>
      <c r="Q102" s="363"/>
      <c r="R102" s="363"/>
      <c r="S102" s="363"/>
      <c r="T102" s="364"/>
      <c r="U102" s="362" t="s">
        <v>43</v>
      </c>
      <c r="V102" s="363"/>
      <c r="W102" s="363"/>
      <c r="X102" s="363"/>
      <c r="Y102" s="364"/>
      <c r="Z102" s="362" t="s">
        <v>43</v>
      </c>
      <c r="AA102" s="363"/>
      <c r="AB102" s="363"/>
      <c r="AC102" s="364"/>
      <c r="AD102" s="362" t="s">
        <v>43</v>
      </c>
      <c r="AE102" s="363"/>
      <c r="AF102" s="363"/>
      <c r="AG102" s="364"/>
      <c r="AH102" s="368" t="s">
        <v>43</v>
      </c>
      <c r="AI102" s="369"/>
      <c r="AJ102" s="369"/>
      <c r="AK102" s="370"/>
      <c r="AL102" s="368"/>
      <c r="AM102" s="369"/>
      <c r="AN102" s="369"/>
      <c r="AO102" s="370"/>
      <c r="AP102" s="368" t="s">
        <v>43</v>
      </c>
      <c r="AQ102" s="369"/>
      <c r="AR102" s="369"/>
      <c r="AS102" s="370"/>
      <c r="AT102" s="8"/>
      <c r="AU102" s="8"/>
    </row>
    <row r="103" spans="1:47" ht="12.75" hidden="1" customHeight="1" x14ac:dyDescent="0.2">
      <c r="A103" s="330" t="s">
        <v>89</v>
      </c>
      <c r="B103" s="331"/>
      <c r="C103" s="331"/>
      <c r="D103" s="331"/>
      <c r="E103" s="331"/>
      <c r="F103" s="331"/>
      <c r="G103" s="331"/>
      <c r="H103" s="331"/>
      <c r="I103" s="332"/>
      <c r="J103" s="371"/>
      <c r="K103" s="372"/>
      <c r="L103" s="373"/>
      <c r="M103" s="359"/>
      <c r="N103" s="360"/>
      <c r="O103" s="361"/>
      <c r="P103" s="365"/>
      <c r="Q103" s="366"/>
      <c r="R103" s="366"/>
      <c r="S103" s="366"/>
      <c r="T103" s="367"/>
      <c r="U103" s="365"/>
      <c r="V103" s="366"/>
      <c r="W103" s="366"/>
      <c r="X103" s="366"/>
      <c r="Y103" s="367"/>
      <c r="Z103" s="365"/>
      <c r="AA103" s="366"/>
      <c r="AB103" s="366"/>
      <c r="AC103" s="367"/>
      <c r="AD103" s="365"/>
      <c r="AE103" s="366"/>
      <c r="AF103" s="366"/>
      <c r="AG103" s="367"/>
      <c r="AH103" s="371"/>
      <c r="AI103" s="372"/>
      <c r="AJ103" s="372"/>
      <c r="AK103" s="373"/>
      <c r="AL103" s="371"/>
      <c r="AM103" s="372"/>
      <c r="AN103" s="372"/>
      <c r="AO103" s="373"/>
      <c r="AP103" s="371"/>
      <c r="AQ103" s="372"/>
      <c r="AR103" s="372"/>
      <c r="AS103" s="373"/>
      <c r="AT103" s="8"/>
      <c r="AU103" s="8"/>
    </row>
    <row r="104" spans="1:47" hidden="1" x14ac:dyDescent="0.2">
      <c r="A104" s="344" t="s">
        <v>90</v>
      </c>
      <c r="B104" s="345"/>
      <c r="C104" s="345"/>
      <c r="D104" s="345"/>
      <c r="E104" s="345"/>
      <c r="F104" s="345"/>
      <c r="G104" s="345"/>
      <c r="H104" s="345"/>
      <c r="I104" s="346"/>
      <c r="J104" s="350"/>
      <c r="K104" s="351"/>
      <c r="L104" s="352"/>
      <c r="M104" s="353">
        <v>440</v>
      </c>
      <c r="N104" s="354"/>
      <c r="O104" s="355"/>
      <c r="P104" s="347">
        <f>AL104</f>
        <v>0</v>
      </c>
      <c r="Q104" s="348"/>
      <c r="R104" s="348"/>
      <c r="S104" s="348"/>
      <c r="T104" s="349"/>
      <c r="U104" s="347" t="s">
        <v>43</v>
      </c>
      <c r="V104" s="348"/>
      <c r="W104" s="348"/>
      <c r="X104" s="348"/>
      <c r="Y104" s="349"/>
      <c r="Z104" s="347" t="s">
        <v>43</v>
      </c>
      <c r="AA104" s="348"/>
      <c r="AB104" s="348"/>
      <c r="AC104" s="349"/>
      <c r="AD104" s="347" t="s">
        <v>43</v>
      </c>
      <c r="AE104" s="348"/>
      <c r="AF104" s="348"/>
      <c r="AG104" s="349"/>
      <c r="AH104" s="350" t="s">
        <v>43</v>
      </c>
      <c r="AI104" s="351"/>
      <c r="AJ104" s="351"/>
      <c r="AK104" s="352"/>
      <c r="AL104" s="350"/>
      <c r="AM104" s="351"/>
      <c r="AN104" s="351"/>
      <c r="AO104" s="352"/>
      <c r="AP104" s="350" t="s">
        <v>43</v>
      </c>
      <c r="AQ104" s="351"/>
      <c r="AR104" s="351"/>
      <c r="AS104" s="352"/>
      <c r="AT104" s="8"/>
      <c r="AU104" s="8"/>
    </row>
    <row r="105" spans="1:47" hidden="1" x14ac:dyDescent="0.2">
      <c r="A105" s="340" t="s">
        <v>44</v>
      </c>
      <c r="B105" s="341"/>
      <c r="C105" s="341"/>
      <c r="D105" s="341"/>
      <c r="E105" s="341"/>
      <c r="F105" s="341"/>
      <c r="G105" s="341"/>
      <c r="H105" s="341"/>
      <c r="I105" s="342"/>
      <c r="J105" s="353">
        <v>200</v>
      </c>
      <c r="K105" s="354"/>
      <c r="L105" s="355"/>
      <c r="M105" s="350" t="s">
        <v>43</v>
      </c>
      <c r="N105" s="351"/>
      <c r="O105" s="352"/>
      <c r="P105" s="347">
        <f>SUM(U105:AS105)</f>
        <v>0</v>
      </c>
      <c r="Q105" s="348"/>
      <c r="R105" s="348"/>
      <c r="S105" s="348"/>
      <c r="T105" s="349"/>
      <c r="U105" s="347">
        <f>U106+U115+U120+U123+U128</f>
        <v>0</v>
      </c>
      <c r="V105" s="348"/>
      <c r="W105" s="348"/>
      <c r="X105" s="348"/>
      <c r="Y105" s="349"/>
      <c r="Z105" s="347">
        <f>Z106+Z115+Z120+Z123+Z128</f>
        <v>0</v>
      </c>
      <c r="AA105" s="348"/>
      <c r="AB105" s="348"/>
      <c r="AC105" s="349"/>
      <c r="AD105" s="347">
        <f>AD106+AD115+AD120+AD123+AD128</f>
        <v>0</v>
      </c>
      <c r="AE105" s="348"/>
      <c r="AF105" s="348"/>
      <c r="AG105" s="349"/>
      <c r="AH105" s="347">
        <f>AH106+AH115+AH120+AH123+AH128</f>
        <v>0</v>
      </c>
      <c r="AI105" s="348"/>
      <c r="AJ105" s="348"/>
      <c r="AK105" s="349"/>
      <c r="AL105" s="347">
        <f>AL106+AL115+AL120+AL123+AL128</f>
        <v>0</v>
      </c>
      <c r="AM105" s="348"/>
      <c r="AN105" s="348"/>
      <c r="AO105" s="349"/>
      <c r="AP105" s="347">
        <f>AP106+AP115+AP120+AP123+AP128</f>
        <v>0</v>
      </c>
      <c r="AQ105" s="348"/>
      <c r="AR105" s="348"/>
      <c r="AS105" s="349"/>
      <c r="AT105" s="8"/>
      <c r="AU105" s="8"/>
    </row>
    <row r="106" spans="1:47" hidden="1" x14ac:dyDescent="0.2">
      <c r="A106" s="333" t="s">
        <v>91</v>
      </c>
      <c r="B106" s="334"/>
      <c r="C106" s="334"/>
      <c r="D106" s="334"/>
      <c r="E106" s="334"/>
      <c r="F106" s="334"/>
      <c r="G106" s="334"/>
      <c r="H106" s="334"/>
      <c r="I106" s="335"/>
      <c r="J106" s="356">
        <v>210</v>
      </c>
      <c r="K106" s="357"/>
      <c r="L106" s="358"/>
      <c r="M106" s="356">
        <v>100</v>
      </c>
      <c r="N106" s="357"/>
      <c r="O106" s="358"/>
      <c r="P106" s="362">
        <f t="shared" ref="P106:P131" si="1">SUM(U106:AS106)</f>
        <v>0</v>
      </c>
      <c r="Q106" s="363"/>
      <c r="R106" s="363"/>
      <c r="S106" s="363"/>
      <c r="T106" s="364"/>
      <c r="U106" s="362">
        <f>U108</f>
        <v>0</v>
      </c>
      <c r="V106" s="363"/>
      <c r="W106" s="363"/>
      <c r="X106" s="363"/>
      <c r="Y106" s="364"/>
      <c r="Z106" s="362">
        <f>Z108</f>
        <v>0</v>
      </c>
      <c r="AA106" s="363"/>
      <c r="AB106" s="363"/>
      <c r="AC106" s="364"/>
      <c r="AD106" s="362">
        <f>AD108</f>
        <v>0</v>
      </c>
      <c r="AE106" s="363"/>
      <c r="AF106" s="363"/>
      <c r="AG106" s="364"/>
      <c r="AH106" s="368">
        <f>AH108</f>
        <v>0</v>
      </c>
      <c r="AI106" s="369"/>
      <c r="AJ106" s="369"/>
      <c r="AK106" s="370"/>
      <c r="AL106" s="368">
        <f>AL108</f>
        <v>0</v>
      </c>
      <c r="AM106" s="369"/>
      <c r="AN106" s="369"/>
      <c r="AO106" s="370"/>
      <c r="AP106" s="368">
        <f>AP108</f>
        <v>0</v>
      </c>
      <c r="AQ106" s="369"/>
      <c r="AR106" s="369"/>
      <c r="AS106" s="370"/>
      <c r="AT106" s="8"/>
      <c r="AU106" s="8"/>
    </row>
    <row r="107" spans="1:47" ht="12.75" hidden="1" customHeight="1" x14ac:dyDescent="0.2">
      <c r="A107" s="330" t="s">
        <v>92</v>
      </c>
      <c r="B107" s="331"/>
      <c r="C107" s="331"/>
      <c r="D107" s="331"/>
      <c r="E107" s="331"/>
      <c r="F107" s="331"/>
      <c r="G107" s="331"/>
      <c r="H107" s="331"/>
      <c r="I107" s="332"/>
      <c r="J107" s="359"/>
      <c r="K107" s="360"/>
      <c r="L107" s="361"/>
      <c r="M107" s="359"/>
      <c r="N107" s="360"/>
      <c r="O107" s="361"/>
      <c r="P107" s="365">
        <f t="shared" si="1"/>
        <v>0</v>
      </c>
      <c r="Q107" s="366"/>
      <c r="R107" s="366"/>
      <c r="S107" s="366"/>
      <c r="T107" s="367"/>
      <c r="U107" s="365"/>
      <c r="V107" s="366"/>
      <c r="W107" s="366"/>
      <c r="X107" s="366"/>
      <c r="Y107" s="367"/>
      <c r="Z107" s="365"/>
      <c r="AA107" s="366"/>
      <c r="AB107" s="366"/>
      <c r="AC107" s="367"/>
      <c r="AD107" s="365"/>
      <c r="AE107" s="366"/>
      <c r="AF107" s="366"/>
      <c r="AG107" s="367"/>
      <c r="AH107" s="371"/>
      <c r="AI107" s="372"/>
      <c r="AJ107" s="372"/>
      <c r="AK107" s="373"/>
      <c r="AL107" s="371"/>
      <c r="AM107" s="372"/>
      <c r="AN107" s="372"/>
      <c r="AO107" s="373"/>
      <c r="AP107" s="371"/>
      <c r="AQ107" s="372"/>
      <c r="AR107" s="372"/>
      <c r="AS107" s="373"/>
      <c r="AT107" s="8"/>
      <c r="AU107" s="8"/>
    </row>
    <row r="108" spans="1:47" hidden="1" x14ac:dyDescent="0.2">
      <c r="A108" s="333" t="s">
        <v>93</v>
      </c>
      <c r="B108" s="334"/>
      <c r="C108" s="334"/>
      <c r="D108" s="334"/>
      <c r="E108" s="334"/>
      <c r="F108" s="334"/>
      <c r="G108" s="334"/>
      <c r="H108" s="334"/>
      <c r="I108" s="335"/>
      <c r="J108" s="356">
        <v>211</v>
      </c>
      <c r="K108" s="357"/>
      <c r="L108" s="358"/>
      <c r="M108" s="356">
        <v>110</v>
      </c>
      <c r="N108" s="357"/>
      <c r="O108" s="358"/>
      <c r="P108" s="362">
        <f t="shared" si="1"/>
        <v>0</v>
      </c>
      <c r="Q108" s="363"/>
      <c r="R108" s="363"/>
      <c r="S108" s="363"/>
      <c r="T108" s="364"/>
      <c r="U108" s="362">
        <f>SUM(U110:Y114)</f>
        <v>0</v>
      </c>
      <c r="V108" s="363"/>
      <c r="W108" s="363"/>
      <c r="X108" s="363"/>
      <c r="Y108" s="364"/>
      <c r="Z108" s="362">
        <f>SUM(Z110:AC114)</f>
        <v>0</v>
      </c>
      <c r="AA108" s="363"/>
      <c r="AB108" s="363"/>
      <c r="AC108" s="364"/>
      <c r="AD108" s="362">
        <f>SUM(AD110:AG114)</f>
        <v>0</v>
      </c>
      <c r="AE108" s="363"/>
      <c r="AF108" s="363"/>
      <c r="AG108" s="364"/>
      <c r="AH108" s="368">
        <f>SUM(AH110:AK114)</f>
        <v>0</v>
      </c>
      <c r="AI108" s="369"/>
      <c r="AJ108" s="369"/>
      <c r="AK108" s="370"/>
      <c r="AL108" s="368">
        <f>SUM(AL110:AO114)</f>
        <v>0</v>
      </c>
      <c r="AM108" s="369"/>
      <c r="AN108" s="369"/>
      <c r="AO108" s="370"/>
      <c r="AP108" s="368">
        <f>SUM(AP110:AS114)</f>
        <v>0</v>
      </c>
      <c r="AQ108" s="369"/>
      <c r="AR108" s="369"/>
      <c r="AS108" s="370"/>
      <c r="AT108" s="8"/>
      <c r="AU108" s="8"/>
    </row>
    <row r="109" spans="1:47" ht="25.5" hidden="1" customHeight="1" x14ac:dyDescent="0.2">
      <c r="A109" s="330" t="s">
        <v>94</v>
      </c>
      <c r="B109" s="331"/>
      <c r="C109" s="331"/>
      <c r="D109" s="331"/>
      <c r="E109" s="331"/>
      <c r="F109" s="331"/>
      <c r="G109" s="331"/>
      <c r="H109" s="331"/>
      <c r="I109" s="332"/>
      <c r="J109" s="359"/>
      <c r="K109" s="360"/>
      <c r="L109" s="361"/>
      <c r="M109" s="359"/>
      <c r="N109" s="360"/>
      <c r="O109" s="361"/>
      <c r="P109" s="365">
        <f t="shared" si="1"/>
        <v>0</v>
      </c>
      <c r="Q109" s="366"/>
      <c r="R109" s="366"/>
      <c r="S109" s="366"/>
      <c r="T109" s="367"/>
      <c r="U109" s="365"/>
      <c r="V109" s="366"/>
      <c r="W109" s="366"/>
      <c r="X109" s="366"/>
      <c r="Y109" s="367"/>
      <c r="Z109" s="365"/>
      <c r="AA109" s="366"/>
      <c r="AB109" s="366"/>
      <c r="AC109" s="367"/>
      <c r="AD109" s="365"/>
      <c r="AE109" s="366"/>
      <c r="AF109" s="366"/>
      <c r="AG109" s="367"/>
      <c r="AH109" s="371"/>
      <c r="AI109" s="372"/>
      <c r="AJ109" s="372"/>
      <c r="AK109" s="373"/>
      <c r="AL109" s="371"/>
      <c r="AM109" s="372"/>
      <c r="AN109" s="372"/>
      <c r="AO109" s="373"/>
      <c r="AP109" s="371"/>
      <c r="AQ109" s="372"/>
      <c r="AR109" s="372"/>
      <c r="AS109" s="373"/>
      <c r="AT109" s="8"/>
      <c r="AU109" s="8"/>
    </row>
    <row r="110" spans="1:47" hidden="1" x14ac:dyDescent="0.2">
      <c r="A110" s="333" t="s">
        <v>95</v>
      </c>
      <c r="B110" s="334"/>
      <c r="C110" s="334"/>
      <c r="D110" s="334"/>
      <c r="E110" s="334"/>
      <c r="F110" s="334"/>
      <c r="G110" s="334"/>
      <c r="H110" s="334"/>
      <c r="I110" s="335"/>
      <c r="J110" s="368"/>
      <c r="K110" s="369"/>
      <c r="L110" s="370"/>
      <c r="M110" s="356">
        <v>111</v>
      </c>
      <c r="N110" s="357"/>
      <c r="O110" s="358"/>
      <c r="P110" s="362">
        <f t="shared" si="1"/>
        <v>0</v>
      </c>
      <c r="Q110" s="363"/>
      <c r="R110" s="363"/>
      <c r="S110" s="363"/>
      <c r="T110" s="364"/>
      <c r="U110" s="283"/>
      <c r="V110" s="284"/>
      <c r="W110" s="284"/>
      <c r="X110" s="284"/>
      <c r="Y110" s="374"/>
      <c r="Z110" s="362"/>
      <c r="AA110" s="363"/>
      <c r="AB110" s="363"/>
      <c r="AC110" s="364"/>
      <c r="AD110" s="362"/>
      <c r="AE110" s="363"/>
      <c r="AF110" s="363"/>
      <c r="AG110" s="364"/>
      <c r="AH110" s="362"/>
      <c r="AI110" s="363"/>
      <c r="AJ110" s="363"/>
      <c r="AK110" s="364"/>
      <c r="AL110" s="368"/>
      <c r="AM110" s="369"/>
      <c r="AN110" s="369"/>
      <c r="AO110" s="370"/>
      <c r="AP110" s="368"/>
      <c r="AQ110" s="369"/>
      <c r="AR110" s="369"/>
      <c r="AS110" s="370"/>
      <c r="AT110" s="8"/>
      <c r="AU110" s="8"/>
    </row>
    <row r="111" spans="1:47" ht="12.75" hidden="1" customHeight="1" x14ac:dyDescent="0.2">
      <c r="A111" s="330" t="s">
        <v>96</v>
      </c>
      <c r="B111" s="331"/>
      <c r="C111" s="331"/>
      <c r="D111" s="331"/>
      <c r="E111" s="331"/>
      <c r="F111" s="331"/>
      <c r="G111" s="331"/>
      <c r="H111" s="331"/>
      <c r="I111" s="332"/>
      <c r="J111" s="371"/>
      <c r="K111" s="372"/>
      <c r="L111" s="373"/>
      <c r="M111" s="359"/>
      <c r="N111" s="360"/>
      <c r="O111" s="361"/>
      <c r="P111" s="365">
        <f t="shared" si="1"/>
        <v>0</v>
      </c>
      <c r="Q111" s="366"/>
      <c r="R111" s="366"/>
      <c r="S111" s="366"/>
      <c r="T111" s="367"/>
      <c r="U111" s="285"/>
      <c r="V111" s="286"/>
      <c r="W111" s="286"/>
      <c r="X111" s="286"/>
      <c r="Y111" s="375"/>
      <c r="Z111" s="365"/>
      <c r="AA111" s="366"/>
      <c r="AB111" s="366"/>
      <c r="AC111" s="367"/>
      <c r="AD111" s="365"/>
      <c r="AE111" s="366"/>
      <c r="AF111" s="366"/>
      <c r="AG111" s="367"/>
      <c r="AH111" s="365"/>
      <c r="AI111" s="366"/>
      <c r="AJ111" s="366"/>
      <c r="AK111" s="367"/>
      <c r="AL111" s="371"/>
      <c r="AM111" s="372"/>
      <c r="AN111" s="372"/>
      <c r="AO111" s="373"/>
      <c r="AP111" s="371"/>
      <c r="AQ111" s="372"/>
      <c r="AR111" s="372"/>
      <c r="AS111" s="373"/>
      <c r="AT111" s="8"/>
      <c r="AU111" s="8"/>
    </row>
    <row r="112" spans="1:47" ht="25.5" hidden="1" customHeight="1" x14ac:dyDescent="0.2">
      <c r="A112" s="344" t="s">
        <v>97</v>
      </c>
      <c r="B112" s="345"/>
      <c r="C112" s="345"/>
      <c r="D112" s="345"/>
      <c r="E112" s="345"/>
      <c r="F112" s="345"/>
      <c r="G112" s="345"/>
      <c r="H112" s="345"/>
      <c r="I112" s="346"/>
      <c r="J112" s="350"/>
      <c r="K112" s="351"/>
      <c r="L112" s="352"/>
      <c r="M112" s="353">
        <v>112</v>
      </c>
      <c r="N112" s="354"/>
      <c r="O112" s="355"/>
      <c r="P112" s="347">
        <f t="shared" si="1"/>
        <v>0</v>
      </c>
      <c r="Q112" s="348"/>
      <c r="R112" s="348"/>
      <c r="S112" s="348"/>
      <c r="T112" s="349"/>
      <c r="U112" s="347"/>
      <c r="V112" s="348"/>
      <c r="W112" s="348"/>
      <c r="X112" s="348"/>
      <c r="Y112" s="349"/>
      <c r="Z112" s="347"/>
      <c r="AA112" s="348"/>
      <c r="AB112" s="348"/>
      <c r="AC112" s="349"/>
      <c r="AD112" s="347"/>
      <c r="AE112" s="348"/>
      <c r="AF112" s="348"/>
      <c r="AG112" s="349"/>
      <c r="AH112" s="347"/>
      <c r="AI112" s="348"/>
      <c r="AJ112" s="348"/>
      <c r="AK112" s="349"/>
      <c r="AL112" s="347"/>
      <c r="AM112" s="348"/>
      <c r="AN112" s="348"/>
      <c r="AO112" s="349"/>
      <c r="AP112" s="347"/>
      <c r="AQ112" s="348"/>
      <c r="AR112" s="348"/>
      <c r="AS112" s="349"/>
      <c r="AT112" s="8"/>
      <c r="AU112" s="8"/>
    </row>
    <row r="113" spans="1:47" ht="51" hidden="1" customHeight="1" x14ac:dyDescent="0.2">
      <c r="A113" s="344" t="s">
        <v>98</v>
      </c>
      <c r="B113" s="345"/>
      <c r="C113" s="345"/>
      <c r="D113" s="345"/>
      <c r="E113" s="345"/>
      <c r="F113" s="345"/>
      <c r="G113" s="345"/>
      <c r="H113" s="345"/>
      <c r="I113" s="346"/>
      <c r="J113" s="350"/>
      <c r="K113" s="351"/>
      <c r="L113" s="352"/>
      <c r="M113" s="353">
        <v>113</v>
      </c>
      <c r="N113" s="354"/>
      <c r="O113" s="355"/>
      <c r="P113" s="347">
        <f t="shared" si="1"/>
        <v>0</v>
      </c>
      <c r="Q113" s="348"/>
      <c r="R113" s="348"/>
      <c r="S113" s="348"/>
      <c r="T113" s="349"/>
      <c r="U113" s="347"/>
      <c r="V113" s="348"/>
      <c r="W113" s="348"/>
      <c r="X113" s="348"/>
      <c r="Y113" s="349"/>
      <c r="Z113" s="347"/>
      <c r="AA113" s="348"/>
      <c r="AB113" s="348"/>
      <c r="AC113" s="349"/>
      <c r="AD113" s="347"/>
      <c r="AE113" s="348"/>
      <c r="AF113" s="348"/>
      <c r="AG113" s="349"/>
      <c r="AH113" s="347"/>
      <c r="AI113" s="348"/>
      <c r="AJ113" s="348"/>
      <c r="AK113" s="349"/>
      <c r="AL113" s="347"/>
      <c r="AM113" s="348"/>
      <c r="AN113" s="348"/>
      <c r="AO113" s="349"/>
      <c r="AP113" s="347"/>
      <c r="AQ113" s="348"/>
      <c r="AR113" s="348"/>
      <c r="AS113" s="349"/>
      <c r="AT113" s="8"/>
      <c r="AU113" s="8"/>
    </row>
    <row r="114" spans="1:47" ht="51" hidden="1" customHeight="1" x14ac:dyDescent="0.2">
      <c r="A114" s="344" t="s">
        <v>99</v>
      </c>
      <c r="B114" s="345"/>
      <c r="C114" s="345"/>
      <c r="D114" s="345"/>
      <c r="E114" s="345"/>
      <c r="F114" s="345"/>
      <c r="G114" s="345"/>
      <c r="H114" s="345"/>
      <c r="I114" s="346"/>
      <c r="J114" s="350"/>
      <c r="K114" s="351"/>
      <c r="L114" s="352"/>
      <c r="M114" s="353">
        <v>119</v>
      </c>
      <c r="N114" s="354"/>
      <c r="O114" s="355"/>
      <c r="P114" s="347">
        <f t="shared" si="1"/>
        <v>0</v>
      </c>
      <c r="Q114" s="348"/>
      <c r="R114" s="348"/>
      <c r="S114" s="348"/>
      <c r="T114" s="349"/>
      <c r="U114" s="347"/>
      <c r="V114" s="348"/>
      <c r="W114" s="348"/>
      <c r="X114" s="348"/>
      <c r="Y114" s="349"/>
      <c r="Z114" s="347"/>
      <c r="AA114" s="348"/>
      <c r="AB114" s="348"/>
      <c r="AC114" s="349"/>
      <c r="AD114" s="347"/>
      <c r="AE114" s="348"/>
      <c r="AF114" s="348"/>
      <c r="AG114" s="349"/>
      <c r="AH114" s="347"/>
      <c r="AI114" s="348"/>
      <c r="AJ114" s="348"/>
      <c r="AK114" s="349"/>
      <c r="AL114" s="347"/>
      <c r="AM114" s="348"/>
      <c r="AN114" s="348"/>
      <c r="AO114" s="349"/>
      <c r="AP114" s="347"/>
      <c r="AQ114" s="348"/>
      <c r="AR114" s="348"/>
      <c r="AS114" s="349"/>
      <c r="AT114" s="8"/>
      <c r="AU114" s="8"/>
    </row>
    <row r="115" spans="1:47" ht="25.5" hidden="1" customHeight="1" x14ac:dyDescent="0.2">
      <c r="A115" s="344" t="s">
        <v>100</v>
      </c>
      <c r="B115" s="345"/>
      <c r="C115" s="345"/>
      <c r="D115" s="345"/>
      <c r="E115" s="345"/>
      <c r="F115" s="345"/>
      <c r="G115" s="345"/>
      <c r="H115" s="345"/>
      <c r="I115" s="346"/>
      <c r="J115" s="353">
        <v>220</v>
      </c>
      <c r="K115" s="354"/>
      <c r="L115" s="355"/>
      <c r="M115" s="353">
        <v>300</v>
      </c>
      <c r="N115" s="354"/>
      <c r="O115" s="355"/>
      <c r="P115" s="347">
        <f t="shared" si="1"/>
        <v>0</v>
      </c>
      <c r="Q115" s="348"/>
      <c r="R115" s="348"/>
      <c r="S115" s="348"/>
      <c r="T115" s="349"/>
      <c r="U115" s="347">
        <f>SUM(U116:Y119)</f>
        <v>0</v>
      </c>
      <c r="V115" s="348"/>
      <c r="W115" s="348"/>
      <c r="X115" s="348"/>
      <c r="Y115" s="349"/>
      <c r="Z115" s="347">
        <f>SUM(Z116:AC119)</f>
        <v>0</v>
      </c>
      <c r="AA115" s="348"/>
      <c r="AB115" s="348"/>
      <c r="AC115" s="349"/>
      <c r="AD115" s="347">
        <f>SUM(AD116:AG119)</f>
        <v>0</v>
      </c>
      <c r="AE115" s="348"/>
      <c r="AF115" s="348"/>
      <c r="AG115" s="349"/>
      <c r="AH115" s="350">
        <f>SUM(AH116:AK119)</f>
        <v>0</v>
      </c>
      <c r="AI115" s="351"/>
      <c r="AJ115" s="351"/>
      <c r="AK115" s="352"/>
      <c r="AL115" s="350">
        <f>SUM(AL116:AO119)</f>
        <v>0</v>
      </c>
      <c r="AM115" s="351"/>
      <c r="AN115" s="351"/>
      <c r="AO115" s="352"/>
      <c r="AP115" s="350">
        <f>SUM(AP116:AS119)</f>
        <v>0</v>
      </c>
      <c r="AQ115" s="351"/>
      <c r="AR115" s="351"/>
      <c r="AS115" s="352"/>
      <c r="AT115" s="8"/>
      <c r="AU115" s="8"/>
    </row>
    <row r="116" spans="1:47" hidden="1" x14ac:dyDescent="0.2">
      <c r="A116" s="333" t="s">
        <v>101</v>
      </c>
      <c r="B116" s="334"/>
      <c r="C116" s="334"/>
      <c r="D116" s="334"/>
      <c r="E116" s="334"/>
      <c r="F116" s="334"/>
      <c r="G116" s="334"/>
      <c r="H116" s="334"/>
      <c r="I116" s="335"/>
      <c r="J116" s="368"/>
      <c r="K116" s="369"/>
      <c r="L116" s="370"/>
      <c r="M116" s="356">
        <v>321</v>
      </c>
      <c r="N116" s="357"/>
      <c r="O116" s="358"/>
      <c r="P116" s="362">
        <f t="shared" si="1"/>
        <v>0</v>
      </c>
      <c r="Q116" s="363"/>
      <c r="R116" s="363"/>
      <c r="S116" s="363"/>
      <c r="T116" s="364"/>
      <c r="U116" s="283"/>
      <c r="V116" s="284"/>
      <c r="W116" s="284"/>
      <c r="X116" s="284"/>
      <c r="Y116" s="374"/>
      <c r="Z116" s="362"/>
      <c r="AA116" s="363"/>
      <c r="AB116" s="363"/>
      <c r="AC116" s="364"/>
      <c r="AD116" s="362"/>
      <c r="AE116" s="363"/>
      <c r="AF116" s="363"/>
      <c r="AG116" s="364"/>
      <c r="AH116" s="362"/>
      <c r="AI116" s="363"/>
      <c r="AJ116" s="363"/>
      <c r="AK116" s="364"/>
      <c r="AL116" s="368"/>
      <c r="AM116" s="369"/>
      <c r="AN116" s="369"/>
      <c r="AO116" s="370"/>
      <c r="AP116" s="368"/>
      <c r="AQ116" s="369"/>
      <c r="AR116" s="369"/>
      <c r="AS116" s="370"/>
      <c r="AT116" s="8"/>
      <c r="AU116" s="8"/>
    </row>
    <row r="117" spans="1:47" ht="38.25" hidden="1" customHeight="1" x14ac:dyDescent="0.2">
      <c r="A117" s="330" t="s">
        <v>102</v>
      </c>
      <c r="B117" s="331"/>
      <c r="C117" s="331"/>
      <c r="D117" s="331"/>
      <c r="E117" s="331"/>
      <c r="F117" s="331"/>
      <c r="G117" s="331"/>
      <c r="H117" s="331"/>
      <c r="I117" s="332"/>
      <c r="J117" s="371"/>
      <c r="K117" s="372"/>
      <c r="L117" s="373"/>
      <c r="M117" s="359"/>
      <c r="N117" s="360"/>
      <c r="O117" s="361"/>
      <c r="P117" s="365">
        <f t="shared" si="1"/>
        <v>0</v>
      </c>
      <c r="Q117" s="366"/>
      <c r="R117" s="366"/>
      <c r="S117" s="366"/>
      <c r="T117" s="367"/>
      <c r="U117" s="285"/>
      <c r="V117" s="286"/>
      <c r="W117" s="286"/>
      <c r="X117" s="286"/>
      <c r="Y117" s="375"/>
      <c r="Z117" s="365"/>
      <c r="AA117" s="366"/>
      <c r="AB117" s="366"/>
      <c r="AC117" s="367"/>
      <c r="AD117" s="365"/>
      <c r="AE117" s="366"/>
      <c r="AF117" s="366"/>
      <c r="AG117" s="367"/>
      <c r="AH117" s="365"/>
      <c r="AI117" s="366"/>
      <c r="AJ117" s="366"/>
      <c r="AK117" s="367"/>
      <c r="AL117" s="371"/>
      <c r="AM117" s="372"/>
      <c r="AN117" s="372"/>
      <c r="AO117" s="373"/>
      <c r="AP117" s="371"/>
      <c r="AQ117" s="372"/>
      <c r="AR117" s="372"/>
      <c r="AS117" s="373"/>
      <c r="AT117" s="8"/>
      <c r="AU117" s="8"/>
    </row>
    <row r="118" spans="1:47" hidden="1" x14ac:dyDescent="0.2">
      <c r="A118" s="344" t="s">
        <v>103</v>
      </c>
      <c r="B118" s="345"/>
      <c r="C118" s="345"/>
      <c r="D118" s="345"/>
      <c r="E118" s="345"/>
      <c r="F118" s="345"/>
      <c r="G118" s="345"/>
      <c r="H118" s="345"/>
      <c r="I118" s="346"/>
      <c r="J118" s="350"/>
      <c r="K118" s="351"/>
      <c r="L118" s="352"/>
      <c r="M118" s="353">
        <v>340</v>
      </c>
      <c r="N118" s="354"/>
      <c r="O118" s="355"/>
      <c r="P118" s="347">
        <f t="shared" si="1"/>
        <v>0</v>
      </c>
      <c r="Q118" s="348"/>
      <c r="R118" s="348"/>
      <c r="S118" s="348"/>
      <c r="T118" s="349"/>
      <c r="U118" s="296"/>
      <c r="V118" s="297"/>
      <c r="W118" s="297"/>
      <c r="X118" s="297"/>
      <c r="Y118" s="298"/>
      <c r="Z118" s="347"/>
      <c r="AA118" s="348"/>
      <c r="AB118" s="348"/>
      <c r="AC118" s="349"/>
      <c r="AD118" s="347"/>
      <c r="AE118" s="348"/>
      <c r="AF118" s="348"/>
      <c r="AG118" s="349"/>
      <c r="AH118" s="347"/>
      <c r="AI118" s="348"/>
      <c r="AJ118" s="348"/>
      <c r="AK118" s="349"/>
      <c r="AL118" s="350"/>
      <c r="AM118" s="351"/>
      <c r="AN118" s="351"/>
      <c r="AO118" s="352"/>
      <c r="AP118" s="350"/>
      <c r="AQ118" s="351"/>
      <c r="AR118" s="351"/>
      <c r="AS118" s="352"/>
      <c r="AT118" s="8"/>
      <c r="AU118" s="8"/>
    </row>
    <row r="119" spans="1:47" hidden="1" x14ac:dyDescent="0.2">
      <c r="A119" s="344" t="s">
        <v>104</v>
      </c>
      <c r="B119" s="345"/>
      <c r="C119" s="345"/>
      <c r="D119" s="345"/>
      <c r="E119" s="345"/>
      <c r="F119" s="345"/>
      <c r="G119" s="345"/>
      <c r="H119" s="345"/>
      <c r="I119" s="346"/>
      <c r="J119" s="350"/>
      <c r="K119" s="351"/>
      <c r="L119" s="352"/>
      <c r="M119" s="353">
        <v>350</v>
      </c>
      <c r="N119" s="354"/>
      <c r="O119" s="355"/>
      <c r="P119" s="347">
        <f t="shared" si="1"/>
        <v>0</v>
      </c>
      <c r="Q119" s="348"/>
      <c r="R119" s="348"/>
      <c r="S119" s="348"/>
      <c r="T119" s="349"/>
      <c r="U119" s="296"/>
      <c r="V119" s="297"/>
      <c r="W119" s="297"/>
      <c r="X119" s="297"/>
      <c r="Y119" s="298"/>
      <c r="Z119" s="347"/>
      <c r="AA119" s="348"/>
      <c r="AB119" s="348"/>
      <c r="AC119" s="349"/>
      <c r="AD119" s="347"/>
      <c r="AE119" s="348"/>
      <c r="AF119" s="348"/>
      <c r="AG119" s="349"/>
      <c r="AH119" s="347"/>
      <c r="AI119" s="348"/>
      <c r="AJ119" s="348"/>
      <c r="AK119" s="349"/>
      <c r="AL119" s="350"/>
      <c r="AM119" s="351"/>
      <c r="AN119" s="351"/>
      <c r="AO119" s="352"/>
      <c r="AP119" s="350"/>
      <c r="AQ119" s="351"/>
      <c r="AR119" s="351"/>
      <c r="AS119" s="352"/>
      <c r="AT119" s="8"/>
      <c r="AU119" s="8"/>
    </row>
    <row r="120" spans="1:47" hidden="1" x14ac:dyDescent="0.2">
      <c r="A120" s="344" t="s">
        <v>105</v>
      </c>
      <c r="B120" s="345"/>
      <c r="C120" s="345"/>
      <c r="D120" s="345"/>
      <c r="E120" s="345"/>
      <c r="F120" s="345"/>
      <c r="G120" s="345"/>
      <c r="H120" s="345"/>
      <c r="I120" s="346"/>
      <c r="J120" s="350"/>
      <c r="K120" s="351"/>
      <c r="L120" s="352"/>
      <c r="M120" s="353">
        <v>830</v>
      </c>
      <c r="N120" s="354"/>
      <c r="O120" s="355"/>
      <c r="P120" s="347">
        <f t="shared" si="1"/>
        <v>0</v>
      </c>
      <c r="Q120" s="348"/>
      <c r="R120" s="348"/>
      <c r="S120" s="348"/>
      <c r="T120" s="349"/>
      <c r="U120" s="347">
        <f>U121</f>
        <v>0</v>
      </c>
      <c r="V120" s="348"/>
      <c r="W120" s="348"/>
      <c r="X120" s="348"/>
      <c r="Y120" s="349"/>
      <c r="Z120" s="347">
        <f>Z121</f>
        <v>0</v>
      </c>
      <c r="AA120" s="348"/>
      <c r="AB120" s="348"/>
      <c r="AC120" s="349"/>
      <c r="AD120" s="347">
        <f>AD121</f>
        <v>0</v>
      </c>
      <c r="AE120" s="348"/>
      <c r="AF120" s="348"/>
      <c r="AG120" s="349"/>
      <c r="AH120" s="347">
        <f>AH121</f>
        <v>0</v>
      </c>
      <c r="AI120" s="348"/>
      <c r="AJ120" s="348"/>
      <c r="AK120" s="349"/>
      <c r="AL120" s="347">
        <f>AL121</f>
        <v>0</v>
      </c>
      <c r="AM120" s="348"/>
      <c r="AN120" s="348"/>
      <c r="AO120" s="349"/>
      <c r="AP120" s="347">
        <f>AP121</f>
        <v>0</v>
      </c>
      <c r="AQ120" s="348"/>
      <c r="AR120" s="348"/>
      <c r="AS120" s="349"/>
      <c r="AT120" s="8"/>
      <c r="AU120" s="8"/>
    </row>
    <row r="121" spans="1:47" hidden="1" x14ac:dyDescent="0.2">
      <c r="A121" s="333" t="s">
        <v>106</v>
      </c>
      <c r="B121" s="334"/>
      <c r="C121" s="334"/>
      <c r="D121" s="334"/>
      <c r="E121" s="334"/>
      <c r="F121" s="334"/>
      <c r="G121" s="334"/>
      <c r="H121" s="334"/>
      <c r="I121" s="335"/>
      <c r="J121" s="368"/>
      <c r="K121" s="369"/>
      <c r="L121" s="370"/>
      <c r="M121" s="356">
        <v>831</v>
      </c>
      <c r="N121" s="357"/>
      <c r="O121" s="358"/>
      <c r="P121" s="362">
        <f t="shared" si="1"/>
        <v>0</v>
      </c>
      <c r="Q121" s="363"/>
      <c r="R121" s="363"/>
      <c r="S121" s="363"/>
      <c r="T121" s="364"/>
      <c r="U121" s="283"/>
      <c r="V121" s="284"/>
      <c r="W121" s="284"/>
      <c r="X121" s="284"/>
      <c r="Y121" s="374"/>
      <c r="Z121" s="362"/>
      <c r="AA121" s="363"/>
      <c r="AB121" s="363"/>
      <c r="AC121" s="364"/>
      <c r="AD121" s="362"/>
      <c r="AE121" s="363"/>
      <c r="AF121" s="363"/>
      <c r="AG121" s="364"/>
      <c r="AH121" s="362"/>
      <c r="AI121" s="363"/>
      <c r="AJ121" s="363"/>
      <c r="AK121" s="364"/>
      <c r="AL121" s="368"/>
      <c r="AM121" s="369"/>
      <c r="AN121" s="369"/>
      <c r="AO121" s="370"/>
      <c r="AP121" s="368"/>
      <c r="AQ121" s="369"/>
      <c r="AR121" s="369"/>
      <c r="AS121" s="370"/>
      <c r="AT121" s="8"/>
      <c r="AU121" s="8"/>
    </row>
    <row r="122" spans="1:47" ht="114" hidden="1" customHeight="1" x14ac:dyDescent="0.2">
      <c r="A122" s="330" t="s">
        <v>107</v>
      </c>
      <c r="B122" s="331"/>
      <c r="C122" s="331"/>
      <c r="D122" s="331"/>
      <c r="E122" s="331"/>
      <c r="F122" s="331"/>
      <c r="G122" s="331"/>
      <c r="H122" s="331"/>
      <c r="I122" s="332"/>
      <c r="J122" s="371"/>
      <c r="K122" s="372"/>
      <c r="L122" s="373"/>
      <c r="M122" s="359"/>
      <c r="N122" s="360"/>
      <c r="O122" s="361"/>
      <c r="P122" s="365">
        <f t="shared" si="1"/>
        <v>0</v>
      </c>
      <c r="Q122" s="366"/>
      <c r="R122" s="366"/>
      <c r="S122" s="366"/>
      <c r="T122" s="367"/>
      <c r="U122" s="285"/>
      <c r="V122" s="286"/>
      <c r="W122" s="286"/>
      <c r="X122" s="286"/>
      <c r="Y122" s="375"/>
      <c r="Z122" s="365"/>
      <c r="AA122" s="366"/>
      <c r="AB122" s="366"/>
      <c r="AC122" s="367"/>
      <c r="AD122" s="365"/>
      <c r="AE122" s="366"/>
      <c r="AF122" s="366"/>
      <c r="AG122" s="367"/>
      <c r="AH122" s="365"/>
      <c r="AI122" s="366"/>
      <c r="AJ122" s="366"/>
      <c r="AK122" s="367"/>
      <c r="AL122" s="371"/>
      <c r="AM122" s="372"/>
      <c r="AN122" s="372"/>
      <c r="AO122" s="373"/>
      <c r="AP122" s="371"/>
      <c r="AQ122" s="372"/>
      <c r="AR122" s="372"/>
      <c r="AS122" s="373"/>
      <c r="AT122" s="8"/>
      <c r="AU122" s="8"/>
    </row>
    <row r="123" spans="1:47" ht="27" hidden="1" customHeight="1" x14ac:dyDescent="0.2">
      <c r="A123" s="344" t="s">
        <v>108</v>
      </c>
      <c r="B123" s="345"/>
      <c r="C123" s="345"/>
      <c r="D123" s="345"/>
      <c r="E123" s="345"/>
      <c r="F123" s="345"/>
      <c r="G123" s="345"/>
      <c r="H123" s="345"/>
      <c r="I123" s="346"/>
      <c r="J123" s="353">
        <v>230</v>
      </c>
      <c r="K123" s="354"/>
      <c r="L123" s="355"/>
      <c r="M123" s="353">
        <v>850</v>
      </c>
      <c r="N123" s="354"/>
      <c r="O123" s="355"/>
      <c r="P123" s="347">
        <f t="shared" si="1"/>
        <v>0</v>
      </c>
      <c r="Q123" s="348"/>
      <c r="R123" s="348"/>
      <c r="S123" s="348"/>
      <c r="T123" s="349"/>
      <c r="U123" s="347">
        <f>SUM(U124:Y127)</f>
        <v>0</v>
      </c>
      <c r="V123" s="348"/>
      <c r="W123" s="348"/>
      <c r="X123" s="348"/>
      <c r="Y123" s="349"/>
      <c r="Z123" s="347">
        <f>SUM(Z124:AC127)</f>
        <v>0</v>
      </c>
      <c r="AA123" s="348"/>
      <c r="AB123" s="348"/>
      <c r="AC123" s="349"/>
      <c r="AD123" s="347">
        <f>SUM(AD124:AG127)</f>
        <v>0</v>
      </c>
      <c r="AE123" s="348"/>
      <c r="AF123" s="348"/>
      <c r="AG123" s="349"/>
      <c r="AH123" s="350">
        <f>SUM(AH124:AK127)</f>
        <v>0</v>
      </c>
      <c r="AI123" s="351"/>
      <c r="AJ123" s="351"/>
      <c r="AK123" s="352"/>
      <c r="AL123" s="350">
        <f>SUM(AL124:AO127)</f>
        <v>0</v>
      </c>
      <c r="AM123" s="351"/>
      <c r="AN123" s="351"/>
      <c r="AO123" s="352"/>
      <c r="AP123" s="350">
        <f>SUM(AP124:AS127)</f>
        <v>0</v>
      </c>
      <c r="AQ123" s="351"/>
      <c r="AR123" s="351"/>
      <c r="AS123" s="352"/>
      <c r="AT123" s="8"/>
      <c r="AU123" s="8"/>
    </row>
    <row r="124" spans="1:47" hidden="1" x14ac:dyDescent="0.2">
      <c r="A124" s="333" t="s">
        <v>106</v>
      </c>
      <c r="B124" s="334"/>
      <c r="C124" s="334"/>
      <c r="D124" s="334"/>
      <c r="E124" s="334"/>
      <c r="F124" s="334"/>
      <c r="G124" s="334"/>
      <c r="H124" s="334"/>
      <c r="I124" s="335"/>
      <c r="J124" s="368"/>
      <c r="K124" s="369"/>
      <c r="L124" s="370"/>
      <c r="M124" s="356">
        <v>851</v>
      </c>
      <c r="N124" s="357"/>
      <c r="O124" s="358"/>
      <c r="P124" s="362">
        <f t="shared" si="1"/>
        <v>0</v>
      </c>
      <c r="Q124" s="363"/>
      <c r="R124" s="363"/>
      <c r="S124" s="363"/>
      <c r="T124" s="364"/>
      <c r="U124" s="283"/>
      <c r="V124" s="284"/>
      <c r="W124" s="284"/>
      <c r="X124" s="284"/>
      <c r="Y124" s="374"/>
      <c r="Z124" s="362"/>
      <c r="AA124" s="363"/>
      <c r="AB124" s="363"/>
      <c r="AC124" s="364"/>
      <c r="AD124" s="362"/>
      <c r="AE124" s="363"/>
      <c r="AF124" s="363"/>
      <c r="AG124" s="364"/>
      <c r="AH124" s="362"/>
      <c r="AI124" s="363"/>
      <c r="AJ124" s="363"/>
      <c r="AK124" s="364"/>
      <c r="AL124" s="368"/>
      <c r="AM124" s="369"/>
      <c r="AN124" s="369"/>
      <c r="AO124" s="370"/>
      <c r="AP124" s="368"/>
      <c r="AQ124" s="369"/>
      <c r="AR124" s="369"/>
      <c r="AS124" s="370"/>
      <c r="AT124" s="8"/>
      <c r="AU124" s="8"/>
    </row>
    <row r="125" spans="1:47" ht="25.5" hidden="1" customHeight="1" x14ac:dyDescent="0.2">
      <c r="A125" s="330" t="s">
        <v>109</v>
      </c>
      <c r="B125" s="331"/>
      <c r="C125" s="331"/>
      <c r="D125" s="331"/>
      <c r="E125" s="331"/>
      <c r="F125" s="331"/>
      <c r="G125" s="331"/>
      <c r="H125" s="331"/>
      <c r="I125" s="332"/>
      <c r="J125" s="371"/>
      <c r="K125" s="372"/>
      <c r="L125" s="373"/>
      <c r="M125" s="359"/>
      <c r="N125" s="360"/>
      <c r="O125" s="361"/>
      <c r="P125" s="365">
        <f t="shared" si="1"/>
        <v>0</v>
      </c>
      <c r="Q125" s="366"/>
      <c r="R125" s="366"/>
      <c r="S125" s="366"/>
      <c r="T125" s="367"/>
      <c r="U125" s="285"/>
      <c r="V125" s="286"/>
      <c r="W125" s="286"/>
      <c r="X125" s="286"/>
      <c r="Y125" s="375"/>
      <c r="Z125" s="365"/>
      <c r="AA125" s="366"/>
      <c r="AB125" s="366"/>
      <c r="AC125" s="367"/>
      <c r="AD125" s="365"/>
      <c r="AE125" s="366"/>
      <c r="AF125" s="366"/>
      <c r="AG125" s="367"/>
      <c r="AH125" s="365"/>
      <c r="AI125" s="366"/>
      <c r="AJ125" s="366"/>
      <c r="AK125" s="367"/>
      <c r="AL125" s="371"/>
      <c r="AM125" s="372"/>
      <c r="AN125" s="372"/>
      <c r="AO125" s="373"/>
      <c r="AP125" s="371"/>
      <c r="AQ125" s="372"/>
      <c r="AR125" s="372"/>
      <c r="AS125" s="373"/>
      <c r="AT125" s="8"/>
      <c r="AU125" s="8"/>
    </row>
    <row r="126" spans="1:47" hidden="1" x14ac:dyDescent="0.2">
      <c r="A126" s="344" t="s">
        <v>110</v>
      </c>
      <c r="B126" s="345"/>
      <c r="C126" s="345"/>
      <c r="D126" s="345"/>
      <c r="E126" s="345"/>
      <c r="F126" s="345"/>
      <c r="G126" s="345"/>
      <c r="H126" s="345"/>
      <c r="I126" s="346"/>
      <c r="J126" s="350"/>
      <c r="K126" s="351"/>
      <c r="L126" s="352"/>
      <c r="M126" s="353">
        <v>852</v>
      </c>
      <c r="N126" s="354"/>
      <c r="O126" s="355"/>
      <c r="P126" s="347">
        <f t="shared" si="1"/>
        <v>0</v>
      </c>
      <c r="Q126" s="348"/>
      <c r="R126" s="348"/>
      <c r="S126" s="348"/>
      <c r="T126" s="349"/>
      <c r="U126" s="296"/>
      <c r="V126" s="297"/>
      <c r="W126" s="297"/>
      <c r="X126" s="297"/>
      <c r="Y126" s="298"/>
      <c r="Z126" s="347"/>
      <c r="AA126" s="348"/>
      <c r="AB126" s="348"/>
      <c r="AC126" s="349"/>
      <c r="AD126" s="347"/>
      <c r="AE126" s="348"/>
      <c r="AF126" s="348"/>
      <c r="AG126" s="349"/>
      <c r="AH126" s="347"/>
      <c r="AI126" s="348"/>
      <c r="AJ126" s="348"/>
      <c r="AK126" s="349"/>
      <c r="AL126" s="350"/>
      <c r="AM126" s="351"/>
      <c r="AN126" s="351"/>
      <c r="AO126" s="352"/>
      <c r="AP126" s="350"/>
      <c r="AQ126" s="351"/>
      <c r="AR126" s="351"/>
      <c r="AS126" s="352"/>
      <c r="AT126" s="8"/>
      <c r="AU126" s="8"/>
    </row>
    <row r="127" spans="1:47" ht="12.75" hidden="1" customHeight="1" x14ac:dyDescent="0.2">
      <c r="A127" s="344" t="s">
        <v>111</v>
      </c>
      <c r="B127" s="345"/>
      <c r="C127" s="345"/>
      <c r="D127" s="345"/>
      <c r="E127" s="345"/>
      <c r="F127" s="345"/>
      <c r="G127" s="345"/>
      <c r="H127" s="345"/>
      <c r="I127" s="346"/>
      <c r="J127" s="350"/>
      <c r="K127" s="351"/>
      <c r="L127" s="352"/>
      <c r="M127" s="353">
        <v>853</v>
      </c>
      <c r="N127" s="354"/>
      <c r="O127" s="355"/>
      <c r="P127" s="347">
        <f t="shared" si="1"/>
        <v>0</v>
      </c>
      <c r="Q127" s="348"/>
      <c r="R127" s="348"/>
      <c r="S127" s="348"/>
      <c r="T127" s="349"/>
      <c r="U127" s="296"/>
      <c r="V127" s="297"/>
      <c r="W127" s="297"/>
      <c r="X127" s="297"/>
      <c r="Y127" s="298"/>
      <c r="Z127" s="347"/>
      <c r="AA127" s="348"/>
      <c r="AB127" s="348"/>
      <c r="AC127" s="349"/>
      <c r="AD127" s="347"/>
      <c r="AE127" s="348"/>
      <c r="AF127" s="348"/>
      <c r="AG127" s="349"/>
      <c r="AH127" s="347"/>
      <c r="AI127" s="348"/>
      <c r="AJ127" s="348"/>
      <c r="AK127" s="349"/>
      <c r="AL127" s="350"/>
      <c r="AM127" s="351"/>
      <c r="AN127" s="351"/>
      <c r="AO127" s="352"/>
      <c r="AP127" s="350"/>
      <c r="AQ127" s="351"/>
      <c r="AR127" s="351"/>
      <c r="AS127" s="352"/>
      <c r="AT127" s="8"/>
      <c r="AU127" s="8"/>
    </row>
    <row r="128" spans="1:47" ht="25.5" hidden="1" customHeight="1" x14ac:dyDescent="0.2">
      <c r="A128" s="344" t="s">
        <v>112</v>
      </c>
      <c r="B128" s="345"/>
      <c r="C128" s="345"/>
      <c r="D128" s="345"/>
      <c r="E128" s="345"/>
      <c r="F128" s="345"/>
      <c r="G128" s="345"/>
      <c r="H128" s="345"/>
      <c r="I128" s="346"/>
      <c r="J128" s="353">
        <v>260</v>
      </c>
      <c r="K128" s="354"/>
      <c r="L128" s="355"/>
      <c r="M128" s="350" t="s">
        <v>43</v>
      </c>
      <c r="N128" s="351"/>
      <c r="O128" s="352"/>
      <c r="P128" s="347">
        <f t="shared" si="1"/>
        <v>0</v>
      </c>
      <c r="Q128" s="348"/>
      <c r="R128" s="348"/>
      <c r="S128" s="348"/>
      <c r="T128" s="349"/>
      <c r="U128" s="347">
        <f>U129</f>
        <v>0</v>
      </c>
      <c r="V128" s="348"/>
      <c r="W128" s="348"/>
      <c r="X128" s="348"/>
      <c r="Y128" s="349"/>
      <c r="Z128" s="347">
        <f>Z129</f>
        <v>0</v>
      </c>
      <c r="AA128" s="348"/>
      <c r="AB128" s="348"/>
      <c r="AC128" s="349"/>
      <c r="AD128" s="347">
        <f>AD129</f>
        <v>0</v>
      </c>
      <c r="AE128" s="348"/>
      <c r="AF128" s="348"/>
      <c r="AG128" s="349"/>
      <c r="AH128" s="350">
        <f>AH129</f>
        <v>0</v>
      </c>
      <c r="AI128" s="351"/>
      <c r="AJ128" s="351"/>
      <c r="AK128" s="352"/>
      <c r="AL128" s="350">
        <f>AL129</f>
        <v>0</v>
      </c>
      <c r="AM128" s="351"/>
      <c r="AN128" s="351"/>
      <c r="AO128" s="352"/>
      <c r="AP128" s="350">
        <f>AP129</f>
        <v>0</v>
      </c>
      <c r="AQ128" s="351"/>
      <c r="AR128" s="351"/>
      <c r="AS128" s="352"/>
      <c r="AT128" s="8"/>
      <c r="AU128" s="8"/>
    </row>
    <row r="129" spans="1:47" hidden="1" x14ac:dyDescent="0.2">
      <c r="A129" s="333" t="s">
        <v>106</v>
      </c>
      <c r="B129" s="334"/>
      <c r="C129" s="334"/>
      <c r="D129" s="334"/>
      <c r="E129" s="334"/>
      <c r="F129" s="334"/>
      <c r="G129" s="334"/>
      <c r="H129" s="334"/>
      <c r="I129" s="335"/>
      <c r="J129" s="368"/>
      <c r="K129" s="369"/>
      <c r="L129" s="370"/>
      <c r="M129" s="356">
        <v>244</v>
      </c>
      <c r="N129" s="357"/>
      <c r="O129" s="358"/>
      <c r="P129" s="362">
        <f t="shared" si="1"/>
        <v>0</v>
      </c>
      <c r="Q129" s="363"/>
      <c r="R129" s="363"/>
      <c r="S129" s="363"/>
      <c r="T129" s="364"/>
      <c r="U129" s="283"/>
      <c r="V129" s="284"/>
      <c r="W129" s="284"/>
      <c r="X129" s="284"/>
      <c r="Y129" s="374"/>
      <c r="Z129" s="362"/>
      <c r="AA129" s="363"/>
      <c r="AB129" s="363"/>
      <c r="AC129" s="364"/>
      <c r="AD129" s="362"/>
      <c r="AE129" s="363"/>
      <c r="AF129" s="363"/>
      <c r="AG129" s="364"/>
      <c r="AH129" s="362"/>
      <c r="AI129" s="363"/>
      <c r="AJ129" s="363"/>
      <c r="AK129" s="364"/>
      <c r="AL129" s="368"/>
      <c r="AM129" s="369"/>
      <c r="AN129" s="369"/>
      <c r="AO129" s="370"/>
      <c r="AP129" s="368"/>
      <c r="AQ129" s="369"/>
      <c r="AR129" s="369"/>
      <c r="AS129" s="370"/>
      <c r="AT129" s="8"/>
      <c r="AU129" s="8"/>
    </row>
    <row r="130" spans="1:47" ht="38.25" hidden="1" customHeight="1" x14ac:dyDescent="0.2">
      <c r="A130" s="330" t="s">
        <v>113</v>
      </c>
      <c r="B130" s="331"/>
      <c r="C130" s="331"/>
      <c r="D130" s="331"/>
      <c r="E130" s="331"/>
      <c r="F130" s="331"/>
      <c r="G130" s="331"/>
      <c r="H130" s="331"/>
      <c r="I130" s="332"/>
      <c r="J130" s="371"/>
      <c r="K130" s="372"/>
      <c r="L130" s="373"/>
      <c r="M130" s="359"/>
      <c r="N130" s="360"/>
      <c r="O130" s="361"/>
      <c r="P130" s="365">
        <f t="shared" si="1"/>
        <v>0</v>
      </c>
      <c r="Q130" s="366"/>
      <c r="R130" s="366"/>
      <c r="S130" s="366"/>
      <c r="T130" s="367"/>
      <c r="U130" s="285"/>
      <c r="V130" s="286"/>
      <c r="W130" s="286"/>
      <c r="X130" s="286"/>
      <c r="Y130" s="375"/>
      <c r="Z130" s="365"/>
      <c r="AA130" s="366"/>
      <c r="AB130" s="366"/>
      <c r="AC130" s="367"/>
      <c r="AD130" s="365"/>
      <c r="AE130" s="366"/>
      <c r="AF130" s="366"/>
      <c r="AG130" s="367"/>
      <c r="AH130" s="365"/>
      <c r="AI130" s="366"/>
      <c r="AJ130" s="366"/>
      <c r="AK130" s="367"/>
      <c r="AL130" s="371"/>
      <c r="AM130" s="372"/>
      <c r="AN130" s="372"/>
      <c r="AO130" s="373"/>
      <c r="AP130" s="371"/>
      <c r="AQ130" s="372"/>
      <c r="AR130" s="372"/>
      <c r="AS130" s="373"/>
      <c r="AT130" s="8"/>
      <c r="AU130" s="8"/>
    </row>
    <row r="131" spans="1:47" s="10" customFormat="1" hidden="1" x14ac:dyDescent="0.2">
      <c r="A131" s="340" t="s">
        <v>45</v>
      </c>
      <c r="B131" s="341"/>
      <c r="C131" s="341"/>
      <c r="D131" s="341"/>
      <c r="E131" s="341"/>
      <c r="F131" s="341"/>
      <c r="G131" s="341"/>
      <c r="H131" s="341"/>
      <c r="I131" s="342"/>
      <c r="J131" s="353">
        <v>500</v>
      </c>
      <c r="K131" s="354"/>
      <c r="L131" s="355"/>
      <c r="M131" s="350" t="s">
        <v>43</v>
      </c>
      <c r="N131" s="351"/>
      <c r="O131" s="352"/>
      <c r="P131" s="347">
        <f t="shared" si="1"/>
        <v>0</v>
      </c>
      <c r="Q131" s="348"/>
      <c r="R131" s="348"/>
      <c r="S131" s="348"/>
      <c r="T131" s="349"/>
      <c r="U131" s="416"/>
      <c r="V131" s="417"/>
      <c r="W131" s="417"/>
      <c r="X131" s="417"/>
      <c r="Y131" s="418"/>
      <c r="Z131" s="347"/>
      <c r="AA131" s="348"/>
      <c r="AB131" s="348"/>
      <c r="AC131" s="349"/>
      <c r="AD131" s="347"/>
      <c r="AE131" s="348"/>
      <c r="AF131" s="348"/>
      <c r="AG131" s="349"/>
      <c r="AH131" s="347"/>
      <c r="AI131" s="348"/>
      <c r="AJ131" s="348"/>
      <c r="AK131" s="349"/>
      <c r="AL131" s="385"/>
      <c r="AM131" s="386"/>
      <c r="AN131" s="386"/>
      <c r="AO131" s="387"/>
      <c r="AP131" s="385"/>
      <c r="AQ131" s="386"/>
      <c r="AR131" s="386"/>
      <c r="AS131" s="387"/>
      <c r="AT131" s="9"/>
      <c r="AU131" s="9"/>
    </row>
    <row r="132" spans="1:47" hidden="1" x14ac:dyDescent="0.2">
      <c r="A132" s="340" t="s">
        <v>46</v>
      </c>
      <c r="B132" s="341"/>
      <c r="C132" s="341"/>
      <c r="D132" s="341"/>
      <c r="E132" s="341"/>
      <c r="F132" s="341"/>
      <c r="G132" s="341"/>
      <c r="H132" s="341"/>
      <c r="I132" s="342"/>
      <c r="J132" s="353">
        <v>600</v>
      </c>
      <c r="K132" s="354"/>
      <c r="L132" s="355"/>
      <c r="M132" s="350" t="s">
        <v>43</v>
      </c>
      <c r="N132" s="351"/>
      <c r="O132" s="352"/>
      <c r="P132" s="347">
        <f>SUM(U132:AS132)</f>
        <v>0</v>
      </c>
      <c r="Q132" s="348"/>
      <c r="R132" s="348"/>
      <c r="S132" s="348"/>
      <c r="T132" s="349"/>
      <c r="U132" s="347">
        <f>U131+U90-U105</f>
        <v>0</v>
      </c>
      <c r="V132" s="348"/>
      <c r="W132" s="348"/>
      <c r="X132" s="348"/>
      <c r="Y132" s="349"/>
      <c r="Z132" s="347">
        <f>Z131+Z90-Z105</f>
        <v>0</v>
      </c>
      <c r="AA132" s="348"/>
      <c r="AB132" s="348"/>
      <c r="AC132" s="349"/>
      <c r="AD132" s="347">
        <f>AD131+AD90-AD105</f>
        <v>0</v>
      </c>
      <c r="AE132" s="348"/>
      <c r="AF132" s="348"/>
      <c r="AG132" s="349"/>
      <c r="AH132" s="350">
        <f>AH131+AH90-AH105</f>
        <v>0</v>
      </c>
      <c r="AI132" s="351"/>
      <c r="AJ132" s="351"/>
      <c r="AK132" s="352"/>
      <c r="AL132" s="350">
        <f>AL131+AL90-AL105</f>
        <v>0</v>
      </c>
      <c r="AM132" s="351"/>
      <c r="AN132" s="351"/>
      <c r="AO132" s="352"/>
      <c r="AP132" s="350">
        <f>AP131+AP90-AP105</f>
        <v>0</v>
      </c>
      <c r="AQ132" s="351"/>
      <c r="AR132" s="351"/>
      <c r="AS132" s="352"/>
      <c r="AT132" s="8"/>
      <c r="AU132" s="8"/>
    </row>
    <row r="133" spans="1:47" ht="12.75" customHeight="1" x14ac:dyDescent="0.2">
      <c r="A133" s="326" t="s">
        <v>22</v>
      </c>
      <c r="B133" s="326"/>
      <c r="C133" s="326"/>
      <c r="D133" s="326"/>
      <c r="E133" s="326"/>
      <c r="F133" s="326"/>
      <c r="G133" s="326"/>
      <c r="H133" s="326"/>
      <c r="I133" s="326"/>
      <c r="J133" s="320" t="s">
        <v>34</v>
      </c>
      <c r="K133" s="320"/>
      <c r="L133" s="320"/>
      <c r="M133" s="320" t="s">
        <v>35</v>
      </c>
      <c r="N133" s="320"/>
      <c r="O133" s="320"/>
      <c r="P133" s="327" t="s">
        <v>73</v>
      </c>
      <c r="Q133" s="327"/>
      <c r="R133" s="327"/>
      <c r="S133" s="327"/>
      <c r="T133" s="327"/>
      <c r="U133" s="327"/>
      <c r="V133" s="327"/>
      <c r="W133" s="327"/>
      <c r="X133" s="327"/>
      <c r="Y133" s="327"/>
      <c r="Z133" s="327"/>
      <c r="AA133" s="327"/>
      <c r="AB133" s="327"/>
      <c r="AC133" s="327"/>
      <c r="AD133" s="327"/>
      <c r="AE133" s="327"/>
      <c r="AF133" s="327"/>
      <c r="AG133" s="327"/>
      <c r="AH133" s="327"/>
      <c r="AI133" s="327"/>
      <c r="AJ133" s="327"/>
      <c r="AK133" s="327"/>
      <c r="AL133" s="327"/>
      <c r="AM133" s="327"/>
      <c r="AN133" s="327"/>
      <c r="AO133" s="327"/>
      <c r="AP133" s="327"/>
      <c r="AQ133" s="327"/>
      <c r="AR133" s="327"/>
      <c r="AS133" s="327"/>
    </row>
    <row r="134" spans="1:47" ht="12.75" customHeight="1" x14ac:dyDescent="0.2">
      <c r="A134" s="326"/>
      <c r="B134" s="326"/>
      <c r="C134" s="326"/>
      <c r="D134" s="326"/>
      <c r="E134" s="326"/>
      <c r="F134" s="326"/>
      <c r="G134" s="326"/>
      <c r="H134" s="326"/>
      <c r="I134" s="326"/>
      <c r="J134" s="320"/>
      <c r="K134" s="320"/>
      <c r="L134" s="320"/>
      <c r="M134" s="320"/>
      <c r="N134" s="320"/>
      <c r="O134" s="320"/>
      <c r="P134" s="327" t="s">
        <v>36</v>
      </c>
      <c r="Q134" s="327"/>
      <c r="R134" s="327"/>
      <c r="S134" s="327"/>
      <c r="T134" s="327"/>
      <c r="U134" s="327" t="s">
        <v>27</v>
      </c>
      <c r="V134" s="327"/>
      <c r="W134" s="327"/>
      <c r="X134" s="327"/>
      <c r="Y134" s="327"/>
      <c r="Z134" s="327"/>
      <c r="AA134" s="327"/>
      <c r="AB134" s="327"/>
      <c r="AC134" s="327"/>
      <c r="AD134" s="327"/>
      <c r="AE134" s="327"/>
      <c r="AF134" s="327"/>
      <c r="AG134" s="327"/>
      <c r="AH134" s="327"/>
      <c r="AI134" s="327"/>
      <c r="AJ134" s="327"/>
      <c r="AK134" s="327"/>
      <c r="AL134" s="327"/>
      <c r="AM134" s="327"/>
      <c r="AN134" s="327"/>
      <c r="AO134" s="327"/>
      <c r="AP134" s="327"/>
      <c r="AQ134" s="327"/>
      <c r="AR134" s="327"/>
      <c r="AS134" s="327"/>
    </row>
    <row r="135" spans="1:47" ht="79.5" customHeight="1" x14ac:dyDescent="0.2">
      <c r="A135" s="326"/>
      <c r="B135" s="326"/>
      <c r="C135" s="326"/>
      <c r="D135" s="326"/>
      <c r="E135" s="326"/>
      <c r="F135" s="326"/>
      <c r="G135" s="326"/>
      <c r="H135" s="326"/>
      <c r="I135" s="326"/>
      <c r="J135" s="320"/>
      <c r="K135" s="320"/>
      <c r="L135" s="320"/>
      <c r="M135" s="320"/>
      <c r="N135" s="320"/>
      <c r="O135" s="320"/>
      <c r="P135" s="327"/>
      <c r="Q135" s="327"/>
      <c r="R135" s="327"/>
      <c r="S135" s="327"/>
      <c r="T135" s="327"/>
      <c r="U135" s="320" t="s">
        <v>115</v>
      </c>
      <c r="V135" s="320"/>
      <c r="W135" s="320"/>
      <c r="X135" s="320"/>
      <c r="Y135" s="320"/>
      <c r="Z135" s="320" t="s">
        <v>37</v>
      </c>
      <c r="AA135" s="320"/>
      <c r="AB135" s="320"/>
      <c r="AC135" s="320"/>
      <c r="AD135" s="320" t="s">
        <v>38</v>
      </c>
      <c r="AE135" s="320"/>
      <c r="AF135" s="320"/>
      <c r="AG135" s="320"/>
      <c r="AH135" s="320" t="s">
        <v>39</v>
      </c>
      <c r="AI135" s="320"/>
      <c r="AJ135" s="320"/>
      <c r="AK135" s="320"/>
      <c r="AL135" s="320" t="s">
        <v>40</v>
      </c>
      <c r="AM135" s="320"/>
      <c r="AN135" s="320"/>
      <c r="AO135" s="320"/>
      <c r="AP135" s="320"/>
      <c r="AQ135" s="320"/>
      <c r="AR135" s="320"/>
      <c r="AS135" s="320"/>
    </row>
    <row r="136" spans="1:47" ht="32.25" customHeight="1" x14ac:dyDescent="0.2">
      <c r="A136" s="326"/>
      <c r="B136" s="326"/>
      <c r="C136" s="326"/>
      <c r="D136" s="326"/>
      <c r="E136" s="326"/>
      <c r="F136" s="326"/>
      <c r="G136" s="326"/>
      <c r="H136" s="326"/>
      <c r="I136" s="326"/>
      <c r="J136" s="320"/>
      <c r="K136" s="320"/>
      <c r="L136" s="320"/>
      <c r="M136" s="320"/>
      <c r="N136" s="320"/>
      <c r="O136" s="320"/>
      <c r="P136" s="327"/>
      <c r="Q136" s="327"/>
      <c r="R136" s="327"/>
      <c r="S136" s="327"/>
      <c r="T136" s="327"/>
      <c r="U136" s="320"/>
      <c r="V136" s="320"/>
      <c r="W136" s="320"/>
      <c r="X136" s="320"/>
      <c r="Y136" s="320"/>
      <c r="Z136" s="320"/>
      <c r="AA136" s="320"/>
      <c r="AB136" s="320"/>
      <c r="AC136" s="320"/>
      <c r="AD136" s="320"/>
      <c r="AE136" s="320"/>
      <c r="AF136" s="320"/>
      <c r="AG136" s="320"/>
      <c r="AH136" s="320"/>
      <c r="AI136" s="320"/>
      <c r="AJ136" s="320"/>
      <c r="AK136" s="320"/>
      <c r="AL136" s="320" t="s">
        <v>36</v>
      </c>
      <c r="AM136" s="320"/>
      <c r="AN136" s="320"/>
      <c r="AO136" s="320"/>
      <c r="AP136" s="320" t="s">
        <v>41</v>
      </c>
      <c r="AQ136" s="320"/>
      <c r="AR136" s="320"/>
      <c r="AS136" s="320"/>
    </row>
    <row r="137" spans="1:47" ht="16.149999999999999" customHeight="1" x14ac:dyDescent="0.2">
      <c r="A137" s="321">
        <v>1</v>
      </c>
      <c r="B137" s="322"/>
      <c r="C137" s="322"/>
      <c r="D137" s="322"/>
      <c r="E137" s="322"/>
      <c r="F137" s="322"/>
      <c r="G137" s="322"/>
      <c r="H137" s="322"/>
      <c r="I137" s="323"/>
      <c r="J137" s="321">
        <v>2</v>
      </c>
      <c r="K137" s="322"/>
      <c r="L137" s="322"/>
      <c r="M137" s="322">
        <v>3</v>
      </c>
      <c r="N137" s="322"/>
      <c r="O137" s="322"/>
      <c r="P137" s="322">
        <v>4</v>
      </c>
      <c r="Q137" s="322"/>
      <c r="R137" s="322"/>
      <c r="S137" s="322"/>
      <c r="T137" s="322"/>
      <c r="U137" s="322">
        <v>5</v>
      </c>
      <c r="V137" s="322"/>
      <c r="W137" s="322"/>
      <c r="X137" s="322"/>
      <c r="Y137" s="323"/>
      <c r="Z137" s="321">
        <v>6</v>
      </c>
      <c r="AA137" s="322"/>
      <c r="AB137" s="322"/>
      <c r="AC137" s="323"/>
      <c r="AD137" s="321">
        <v>7</v>
      </c>
      <c r="AE137" s="322"/>
      <c r="AF137" s="322"/>
      <c r="AG137" s="323"/>
      <c r="AH137" s="321">
        <v>8</v>
      </c>
      <c r="AI137" s="322"/>
      <c r="AJ137" s="322"/>
      <c r="AK137" s="323"/>
      <c r="AL137" s="321">
        <v>9</v>
      </c>
      <c r="AM137" s="322"/>
      <c r="AN137" s="322"/>
      <c r="AO137" s="323"/>
      <c r="AP137" s="321">
        <v>10</v>
      </c>
      <c r="AQ137" s="322"/>
      <c r="AR137" s="322"/>
      <c r="AS137" s="323"/>
    </row>
    <row r="138" spans="1:47" s="2" customFormat="1" ht="16.149999999999999" customHeight="1" x14ac:dyDescent="0.2">
      <c r="A138" s="337" t="s">
        <v>180</v>
      </c>
      <c r="B138" s="338"/>
      <c r="C138" s="338"/>
      <c r="D138" s="338"/>
      <c r="E138" s="338"/>
      <c r="F138" s="338"/>
      <c r="G138" s="338"/>
      <c r="H138" s="338"/>
      <c r="I138" s="338"/>
      <c r="J138" s="338"/>
      <c r="K138" s="338"/>
      <c r="L138" s="338"/>
      <c r="M138" s="338"/>
      <c r="N138" s="338"/>
      <c r="O138" s="338"/>
      <c r="P138" s="338"/>
      <c r="Q138" s="338"/>
      <c r="R138" s="338"/>
      <c r="S138" s="338"/>
      <c r="T138" s="338"/>
      <c r="U138" s="338"/>
      <c r="V138" s="338"/>
      <c r="W138" s="338"/>
      <c r="X138" s="338"/>
      <c r="Y138" s="338"/>
      <c r="Z138" s="338"/>
      <c r="AA138" s="338"/>
      <c r="AB138" s="338"/>
      <c r="AC138" s="338"/>
      <c r="AD138" s="338"/>
      <c r="AE138" s="338"/>
      <c r="AF138" s="338"/>
      <c r="AG138" s="338"/>
      <c r="AH138" s="338"/>
      <c r="AI138" s="338"/>
      <c r="AJ138" s="338"/>
      <c r="AK138" s="338"/>
      <c r="AL138" s="338"/>
      <c r="AM138" s="338"/>
      <c r="AN138" s="338"/>
      <c r="AO138" s="338"/>
      <c r="AP138" s="338"/>
      <c r="AQ138" s="338"/>
      <c r="AR138" s="338"/>
      <c r="AS138" s="339"/>
    </row>
    <row r="139" spans="1:47" x14ac:dyDescent="0.2">
      <c r="A139" s="340" t="s">
        <v>42</v>
      </c>
      <c r="B139" s="341"/>
      <c r="C139" s="341"/>
      <c r="D139" s="341"/>
      <c r="E139" s="341"/>
      <c r="F139" s="341"/>
      <c r="G139" s="341"/>
      <c r="H139" s="341"/>
      <c r="I139" s="342"/>
      <c r="J139" s="336">
        <v>100</v>
      </c>
      <c r="K139" s="336"/>
      <c r="L139" s="336"/>
      <c r="M139" s="343" t="s">
        <v>43</v>
      </c>
      <c r="N139" s="343"/>
      <c r="O139" s="343"/>
      <c r="P139" s="328">
        <f>P140+P142+P143+P144+P145+P146+P147</f>
        <v>20980900.210000001</v>
      </c>
      <c r="Q139" s="328"/>
      <c r="R139" s="328"/>
      <c r="S139" s="328"/>
      <c r="T139" s="328"/>
      <c r="U139" s="328">
        <f>U142</f>
        <v>20113428.210000001</v>
      </c>
      <c r="V139" s="328"/>
      <c r="W139" s="328"/>
      <c r="X139" s="328"/>
      <c r="Y139" s="328"/>
      <c r="Z139" s="328">
        <f>Z145</f>
        <v>34200</v>
      </c>
      <c r="AA139" s="328"/>
      <c r="AB139" s="328"/>
      <c r="AC139" s="328"/>
      <c r="AD139" s="328">
        <f>AD145</f>
        <v>0</v>
      </c>
      <c r="AE139" s="328"/>
      <c r="AF139" s="328"/>
      <c r="AG139" s="328"/>
      <c r="AH139" s="329">
        <f>AH142</f>
        <v>0</v>
      </c>
      <c r="AI139" s="329"/>
      <c r="AJ139" s="329"/>
      <c r="AK139" s="329"/>
      <c r="AL139" s="329">
        <f>AL142+AL143+AL144+AL146+AL140</f>
        <v>833272</v>
      </c>
      <c r="AM139" s="329"/>
      <c r="AN139" s="329"/>
      <c r="AO139" s="329"/>
      <c r="AP139" s="329">
        <f>AP142+AP146</f>
        <v>0</v>
      </c>
      <c r="AQ139" s="329"/>
      <c r="AR139" s="329"/>
      <c r="AS139" s="329"/>
      <c r="AT139" s="8"/>
      <c r="AU139" s="8"/>
    </row>
    <row r="140" spans="1:47" x14ac:dyDescent="0.2">
      <c r="A140" s="333" t="s">
        <v>77</v>
      </c>
      <c r="B140" s="334"/>
      <c r="C140" s="334"/>
      <c r="D140" s="334"/>
      <c r="E140" s="334"/>
      <c r="F140" s="334"/>
      <c r="G140" s="334"/>
      <c r="H140" s="334"/>
      <c r="I140" s="335"/>
      <c r="J140" s="336">
        <v>110</v>
      </c>
      <c r="K140" s="336"/>
      <c r="L140" s="336"/>
      <c r="M140" s="336">
        <v>120</v>
      </c>
      <c r="N140" s="336"/>
      <c r="O140" s="336"/>
      <c r="P140" s="328">
        <f>AL140</f>
        <v>349200</v>
      </c>
      <c r="Q140" s="328"/>
      <c r="R140" s="328"/>
      <c r="S140" s="328"/>
      <c r="T140" s="328"/>
      <c r="U140" s="328" t="s">
        <v>43</v>
      </c>
      <c r="V140" s="328"/>
      <c r="W140" s="328"/>
      <c r="X140" s="328"/>
      <c r="Y140" s="328"/>
      <c r="Z140" s="328" t="s">
        <v>43</v>
      </c>
      <c r="AA140" s="328"/>
      <c r="AB140" s="328"/>
      <c r="AC140" s="328"/>
      <c r="AD140" s="328" t="s">
        <v>43</v>
      </c>
      <c r="AE140" s="328"/>
      <c r="AF140" s="328"/>
      <c r="AG140" s="328"/>
      <c r="AH140" s="329" t="s">
        <v>43</v>
      </c>
      <c r="AI140" s="329"/>
      <c r="AJ140" s="329"/>
      <c r="AK140" s="329"/>
      <c r="AL140" s="329">
        <v>349200</v>
      </c>
      <c r="AM140" s="329"/>
      <c r="AN140" s="329"/>
      <c r="AO140" s="329"/>
      <c r="AP140" s="329" t="s">
        <v>43</v>
      </c>
      <c r="AQ140" s="329"/>
      <c r="AR140" s="329"/>
      <c r="AS140" s="329"/>
      <c r="AT140" s="8"/>
      <c r="AU140" s="8"/>
    </row>
    <row r="141" spans="1:47" ht="12.75" customHeight="1" x14ac:dyDescent="0.2">
      <c r="A141" s="330" t="s">
        <v>78</v>
      </c>
      <c r="B141" s="331"/>
      <c r="C141" s="331"/>
      <c r="D141" s="331"/>
      <c r="E141" s="331"/>
      <c r="F141" s="331"/>
      <c r="G141" s="331"/>
      <c r="H141" s="331"/>
      <c r="I141" s="332"/>
      <c r="J141" s="336"/>
      <c r="K141" s="336"/>
      <c r="L141" s="336"/>
      <c r="M141" s="336"/>
      <c r="N141" s="336"/>
      <c r="O141" s="336"/>
      <c r="P141" s="328"/>
      <c r="Q141" s="328"/>
      <c r="R141" s="328"/>
      <c r="S141" s="328"/>
      <c r="T141" s="328"/>
      <c r="U141" s="328"/>
      <c r="V141" s="328"/>
      <c r="W141" s="328"/>
      <c r="X141" s="328"/>
      <c r="Y141" s="328"/>
      <c r="Z141" s="328"/>
      <c r="AA141" s="328"/>
      <c r="AB141" s="328"/>
      <c r="AC141" s="328"/>
      <c r="AD141" s="328"/>
      <c r="AE141" s="328"/>
      <c r="AF141" s="328"/>
      <c r="AG141" s="328"/>
      <c r="AH141" s="329"/>
      <c r="AI141" s="329"/>
      <c r="AJ141" s="329"/>
      <c r="AK141" s="329"/>
      <c r="AL141" s="329"/>
      <c r="AM141" s="329"/>
      <c r="AN141" s="329"/>
      <c r="AO141" s="329"/>
      <c r="AP141" s="329"/>
      <c r="AQ141" s="329"/>
      <c r="AR141" s="329"/>
      <c r="AS141" s="329"/>
      <c r="AT141" s="8"/>
      <c r="AU141" s="8"/>
    </row>
    <row r="142" spans="1:47" ht="12.75" customHeight="1" x14ac:dyDescent="0.2">
      <c r="A142" s="344" t="s">
        <v>79</v>
      </c>
      <c r="B142" s="345"/>
      <c r="C142" s="345"/>
      <c r="D142" s="345"/>
      <c r="E142" s="345"/>
      <c r="F142" s="345"/>
      <c r="G142" s="345"/>
      <c r="H142" s="345"/>
      <c r="I142" s="346"/>
      <c r="J142" s="336">
        <v>120</v>
      </c>
      <c r="K142" s="336"/>
      <c r="L142" s="336"/>
      <c r="M142" s="336">
        <v>130</v>
      </c>
      <c r="N142" s="336"/>
      <c r="O142" s="336"/>
      <c r="P142" s="328">
        <f>U142+AH142+AL142+AP142</f>
        <v>20560500.210000001</v>
      </c>
      <c r="Q142" s="328"/>
      <c r="R142" s="328"/>
      <c r="S142" s="328"/>
      <c r="T142" s="328"/>
      <c r="U142" s="328">
        <v>20113428.210000001</v>
      </c>
      <c r="V142" s="328"/>
      <c r="W142" s="328"/>
      <c r="X142" s="328"/>
      <c r="Y142" s="328"/>
      <c r="Z142" s="328" t="s">
        <v>43</v>
      </c>
      <c r="AA142" s="328"/>
      <c r="AB142" s="328"/>
      <c r="AC142" s="328"/>
      <c r="AD142" s="328" t="s">
        <v>43</v>
      </c>
      <c r="AE142" s="328"/>
      <c r="AF142" s="328"/>
      <c r="AG142" s="328"/>
      <c r="AH142" s="329"/>
      <c r="AI142" s="329"/>
      <c r="AJ142" s="329"/>
      <c r="AK142" s="329"/>
      <c r="AL142" s="329">
        <v>447072</v>
      </c>
      <c r="AM142" s="329"/>
      <c r="AN142" s="329"/>
      <c r="AO142" s="329"/>
      <c r="AP142" s="329"/>
      <c r="AQ142" s="329"/>
      <c r="AR142" s="329"/>
      <c r="AS142" s="329"/>
      <c r="AT142" s="58" t="s">
        <v>178</v>
      </c>
      <c r="AU142" s="8"/>
    </row>
    <row r="143" spans="1:47" ht="25.5" customHeight="1" x14ac:dyDescent="0.2">
      <c r="A143" s="344" t="s">
        <v>83</v>
      </c>
      <c r="B143" s="345"/>
      <c r="C143" s="345"/>
      <c r="D143" s="345"/>
      <c r="E143" s="345"/>
      <c r="F143" s="345"/>
      <c r="G143" s="345"/>
      <c r="H143" s="345"/>
      <c r="I143" s="346"/>
      <c r="J143" s="336">
        <v>130</v>
      </c>
      <c r="K143" s="336"/>
      <c r="L143" s="336"/>
      <c r="M143" s="336">
        <v>140</v>
      </c>
      <c r="N143" s="336"/>
      <c r="O143" s="336"/>
      <c r="P143" s="328">
        <f>AL143</f>
        <v>0</v>
      </c>
      <c r="Q143" s="328"/>
      <c r="R143" s="328"/>
      <c r="S143" s="328"/>
      <c r="T143" s="328"/>
      <c r="U143" s="328" t="s">
        <v>43</v>
      </c>
      <c r="V143" s="328"/>
      <c r="W143" s="328"/>
      <c r="X143" s="328"/>
      <c r="Y143" s="328"/>
      <c r="Z143" s="328" t="s">
        <v>43</v>
      </c>
      <c r="AA143" s="328"/>
      <c r="AB143" s="328"/>
      <c r="AC143" s="328"/>
      <c r="AD143" s="328" t="s">
        <v>43</v>
      </c>
      <c r="AE143" s="328"/>
      <c r="AF143" s="328"/>
      <c r="AG143" s="328"/>
      <c r="AH143" s="329" t="s">
        <v>43</v>
      </c>
      <c r="AI143" s="329"/>
      <c r="AJ143" s="329"/>
      <c r="AK143" s="329"/>
      <c r="AL143" s="329"/>
      <c r="AM143" s="329"/>
      <c r="AN143" s="329"/>
      <c r="AO143" s="329"/>
      <c r="AP143" s="329" t="s">
        <v>43</v>
      </c>
      <c r="AQ143" s="329"/>
      <c r="AR143" s="329"/>
      <c r="AS143" s="329"/>
      <c r="AT143" s="8"/>
      <c r="AU143" s="8"/>
    </row>
    <row r="144" spans="1:47" ht="51" customHeight="1" x14ac:dyDescent="0.2">
      <c r="A144" s="344" t="s">
        <v>84</v>
      </c>
      <c r="B144" s="345"/>
      <c r="C144" s="345"/>
      <c r="D144" s="345"/>
      <c r="E144" s="345"/>
      <c r="F144" s="345"/>
      <c r="G144" s="345"/>
      <c r="H144" s="345"/>
      <c r="I144" s="346"/>
      <c r="J144" s="336">
        <v>140</v>
      </c>
      <c r="K144" s="336"/>
      <c r="L144" s="336"/>
      <c r="M144" s="336">
        <v>150</v>
      </c>
      <c r="N144" s="336"/>
      <c r="O144" s="336"/>
      <c r="P144" s="328">
        <f>AL144</f>
        <v>0</v>
      </c>
      <c r="Q144" s="328"/>
      <c r="R144" s="328"/>
      <c r="S144" s="328"/>
      <c r="T144" s="328"/>
      <c r="U144" s="328" t="s">
        <v>43</v>
      </c>
      <c r="V144" s="328"/>
      <c r="W144" s="328"/>
      <c r="X144" s="328"/>
      <c r="Y144" s="328"/>
      <c r="Z144" s="328" t="s">
        <v>43</v>
      </c>
      <c r="AA144" s="328"/>
      <c r="AB144" s="328"/>
      <c r="AC144" s="328"/>
      <c r="AD144" s="328" t="s">
        <v>43</v>
      </c>
      <c r="AE144" s="328"/>
      <c r="AF144" s="328"/>
      <c r="AG144" s="328"/>
      <c r="AH144" s="329" t="s">
        <v>43</v>
      </c>
      <c r="AI144" s="329"/>
      <c r="AJ144" s="329"/>
      <c r="AK144" s="329"/>
      <c r="AL144" s="329"/>
      <c r="AM144" s="329"/>
      <c r="AN144" s="329"/>
      <c r="AO144" s="329"/>
      <c r="AP144" s="329" t="s">
        <v>43</v>
      </c>
      <c r="AQ144" s="329"/>
      <c r="AR144" s="329"/>
      <c r="AS144" s="329"/>
      <c r="AT144" s="8"/>
      <c r="AU144" s="8"/>
    </row>
    <row r="145" spans="1:47" x14ac:dyDescent="0.2">
      <c r="A145" s="344" t="s">
        <v>85</v>
      </c>
      <c r="B145" s="345"/>
      <c r="C145" s="345"/>
      <c r="D145" s="345"/>
      <c r="E145" s="345"/>
      <c r="F145" s="345"/>
      <c r="G145" s="345"/>
      <c r="H145" s="345"/>
      <c r="I145" s="346"/>
      <c r="J145" s="336">
        <v>150</v>
      </c>
      <c r="K145" s="336"/>
      <c r="L145" s="336"/>
      <c r="M145" s="353">
        <v>180</v>
      </c>
      <c r="N145" s="354"/>
      <c r="O145" s="355"/>
      <c r="P145" s="347">
        <f>AD145+Z145</f>
        <v>34200</v>
      </c>
      <c r="Q145" s="348"/>
      <c r="R145" s="348"/>
      <c r="S145" s="348"/>
      <c r="T145" s="349"/>
      <c r="U145" s="347" t="s">
        <v>43</v>
      </c>
      <c r="V145" s="348"/>
      <c r="W145" s="348"/>
      <c r="X145" s="348"/>
      <c r="Y145" s="349"/>
      <c r="Z145" s="347">
        <v>34200</v>
      </c>
      <c r="AA145" s="348"/>
      <c r="AB145" s="348"/>
      <c r="AC145" s="349"/>
      <c r="AD145" s="347"/>
      <c r="AE145" s="348"/>
      <c r="AF145" s="348"/>
      <c r="AG145" s="349"/>
      <c r="AH145" s="350" t="s">
        <v>43</v>
      </c>
      <c r="AI145" s="351"/>
      <c r="AJ145" s="351"/>
      <c r="AK145" s="352"/>
      <c r="AL145" s="350" t="s">
        <v>43</v>
      </c>
      <c r="AM145" s="351"/>
      <c r="AN145" s="351"/>
      <c r="AO145" s="352"/>
      <c r="AP145" s="350" t="s">
        <v>43</v>
      </c>
      <c r="AQ145" s="351"/>
      <c r="AR145" s="351"/>
      <c r="AS145" s="352"/>
      <c r="AT145" s="8"/>
      <c r="AU145" s="8"/>
    </row>
    <row r="146" spans="1:47" x14ac:dyDescent="0.2">
      <c r="A146" s="344" t="s">
        <v>86</v>
      </c>
      <c r="B146" s="345"/>
      <c r="C146" s="345"/>
      <c r="D146" s="345"/>
      <c r="E146" s="345"/>
      <c r="F146" s="345"/>
      <c r="G146" s="345"/>
      <c r="H146" s="345"/>
      <c r="I146" s="346"/>
      <c r="J146" s="336">
        <v>160</v>
      </c>
      <c r="K146" s="336"/>
      <c r="L146" s="336"/>
      <c r="M146" s="353">
        <v>180</v>
      </c>
      <c r="N146" s="354"/>
      <c r="O146" s="355"/>
      <c r="P146" s="347">
        <f>AL146+AP146</f>
        <v>37000</v>
      </c>
      <c r="Q146" s="348"/>
      <c r="R146" s="348"/>
      <c r="S146" s="348"/>
      <c r="T146" s="349"/>
      <c r="U146" s="347" t="s">
        <v>43</v>
      </c>
      <c r="V146" s="348"/>
      <c r="W146" s="348"/>
      <c r="X146" s="348"/>
      <c r="Y146" s="349"/>
      <c r="Z146" s="347" t="s">
        <v>43</v>
      </c>
      <c r="AA146" s="348"/>
      <c r="AB146" s="348"/>
      <c r="AC146" s="349"/>
      <c r="AD146" s="347" t="s">
        <v>43</v>
      </c>
      <c r="AE146" s="348"/>
      <c r="AF146" s="348"/>
      <c r="AG146" s="349"/>
      <c r="AH146" s="350" t="s">
        <v>43</v>
      </c>
      <c r="AI146" s="351"/>
      <c r="AJ146" s="351"/>
      <c r="AK146" s="352"/>
      <c r="AL146" s="350">
        <v>37000</v>
      </c>
      <c r="AM146" s="351"/>
      <c r="AN146" s="351"/>
      <c r="AO146" s="352"/>
      <c r="AP146" s="350"/>
      <c r="AQ146" s="351"/>
      <c r="AR146" s="351"/>
      <c r="AS146" s="352"/>
      <c r="AT146" s="8"/>
      <c r="AU146" s="8"/>
    </row>
    <row r="147" spans="1:47" x14ac:dyDescent="0.2">
      <c r="A147" s="344" t="s">
        <v>87</v>
      </c>
      <c r="B147" s="345"/>
      <c r="C147" s="345"/>
      <c r="D147" s="345"/>
      <c r="E147" s="345"/>
      <c r="F147" s="345"/>
      <c r="G147" s="345"/>
      <c r="H147" s="345"/>
      <c r="I147" s="346"/>
      <c r="J147" s="336">
        <v>180</v>
      </c>
      <c r="K147" s="336"/>
      <c r="L147" s="336"/>
      <c r="M147" s="350" t="s">
        <v>43</v>
      </c>
      <c r="N147" s="351"/>
      <c r="O147" s="352"/>
      <c r="P147" s="347">
        <f>P148+P150</f>
        <v>0</v>
      </c>
      <c r="Q147" s="348"/>
      <c r="R147" s="348"/>
      <c r="S147" s="348"/>
      <c r="T147" s="349"/>
      <c r="U147" s="347" t="s">
        <v>43</v>
      </c>
      <c r="V147" s="348"/>
      <c r="W147" s="348"/>
      <c r="X147" s="348"/>
      <c r="Y147" s="349"/>
      <c r="Z147" s="347" t="s">
        <v>43</v>
      </c>
      <c r="AA147" s="348"/>
      <c r="AB147" s="348"/>
      <c r="AC147" s="349"/>
      <c r="AD147" s="347" t="s">
        <v>43</v>
      </c>
      <c r="AE147" s="348"/>
      <c r="AF147" s="348"/>
      <c r="AG147" s="349"/>
      <c r="AH147" s="350" t="s">
        <v>43</v>
      </c>
      <c r="AI147" s="351"/>
      <c r="AJ147" s="351"/>
      <c r="AK147" s="352"/>
      <c r="AL147" s="350">
        <f>AL148+AL150</f>
        <v>0</v>
      </c>
      <c r="AM147" s="351"/>
      <c r="AN147" s="351"/>
      <c r="AO147" s="352"/>
      <c r="AP147" s="350" t="s">
        <v>43</v>
      </c>
      <c r="AQ147" s="351"/>
      <c r="AR147" s="351"/>
      <c r="AS147" s="352"/>
      <c r="AT147" s="8"/>
      <c r="AU147" s="8"/>
    </row>
    <row r="148" spans="1:47" x14ac:dyDescent="0.2">
      <c r="A148" s="333" t="s">
        <v>88</v>
      </c>
      <c r="B148" s="334"/>
      <c r="C148" s="334"/>
      <c r="D148" s="334"/>
      <c r="E148" s="334"/>
      <c r="F148" s="334"/>
      <c r="G148" s="334"/>
      <c r="H148" s="334"/>
      <c r="I148" s="335"/>
      <c r="J148" s="356">
        <v>181</v>
      </c>
      <c r="K148" s="357"/>
      <c r="L148" s="358"/>
      <c r="M148" s="356">
        <v>410</v>
      </c>
      <c r="N148" s="357"/>
      <c r="O148" s="358"/>
      <c r="P148" s="362">
        <f>AL148</f>
        <v>0</v>
      </c>
      <c r="Q148" s="363"/>
      <c r="R148" s="363"/>
      <c r="S148" s="363"/>
      <c r="T148" s="364"/>
      <c r="U148" s="362" t="s">
        <v>43</v>
      </c>
      <c r="V148" s="363"/>
      <c r="W148" s="363"/>
      <c r="X148" s="363"/>
      <c r="Y148" s="364"/>
      <c r="Z148" s="362" t="s">
        <v>43</v>
      </c>
      <c r="AA148" s="363"/>
      <c r="AB148" s="363"/>
      <c r="AC148" s="364"/>
      <c r="AD148" s="362" t="s">
        <v>43</v>
      </c>
      <c r="AE148" s="363"/>
      <c r="AF148" s="363"/>
      <c r="AG148" s="364"/>
      <c r="AH148" s="368" t="s">
        <v>43</v>
      </c>
      <c r="AI148" s="369"/>
      <c r="AJ148" s="369"/>
      <c r="AK148" s="370"/>
      <c r="AL148" s="368"/>
      <c r="AM148" s="369"/>
      <c r="AN148" s="369"/>
      <c r="AO148" s="370"/>
      <c r="AP148" s="368" t="s">
        <v>43</v>
      </c>
      <c r="AQ148" s="369"/>
      <c r="AR148" s="369"/>
      <c r="AS148" s="370"/>
      <c r="AT148" s="8"/>
      <c r="AU148" s="8"/>
    </row>
    <row r="149" spans="1:47" ht="12.75" customHeight="1" x14ac:dyDescent="0.2">
      <c r="A149" s="330" t="s">
        <v>89</v>
      </c>
      <c r="B149" s="331"/>
      <c r="C149" s="331"/>
      <c r="D149" s="331"/>
      <c r="E149" s="331"/>
      <c r="F149" s="331"/>
      <c r="G149" s="331"/>
      <c r="H149" s="331"/>
      <c r="I149" s="332"/>
      <c r="J149" s="359"/>
      <c r="K149" s="360"/>
      <c r="L149" s="361"/>
      <c r="M149" s="359"/>
      <c r="N149" s="360"/>
      <c r="O149" s="361"/>
      <c r="P149" s="365"/>
      <c r="Q149" s="366"/>
      <c r="R149" s="366"/>
      <c r="S149" s="366"/>
      <c r="T149" s="367"/>
      <c r="U149" s="365"/>
      <c r="V149" s="366"/>
      <c r="W149" s="366"/>
      <c r="X149" s="366"/>
      <c r="Y149" s="367"/>
      <c r="Z149" s="365"/>
      <c r="AA149" s="366"/>
      <c r="AB149" s="366"/>
      <c r="AC149" s="367"/>
      <c r="AD149" s="365"/>
      <c r="AE149" s="366"/>
      <c r="AF149" s="366"/>
      <c r="AG149" s="367"/>
      <c r="AH149" s="371"/>
      <c r="AI149" s="372"/>
      <c r="AJ149" s="372"/>
      <c r="AK149" s="373"/>
      <c r="AL149" s="371"/>
      <c r="AM149" s="372"/>
      <c r="AN149" s="372"/>
      <c r="AO149" s="373"/>
      <c r="AP149" s="371"/>
      <c r="AQ149" s="372"/>
      <c r="AR149" s="372"/>
      <c r="AS149" s="373"/>
      <c r="AT149" s="8"/>
      <c r="AU149" s="8"/>
    </row>
    <row r="150" spans="1:47" x14ac:dyDescent="0.2">
      <c r="A150" s="344" t="s">
        <v>90</v>
      </c>
      <c r="B150" s="345"/>
      <c r="C150" s="345"/>
      <c r="D150" s="345"/>
      <c r="E150" s="345"/>
      <c r="F150" s="345"/>
      <c r="G150" s="345"/>
      <c r="H150" s="345"/>
      <c r="I150" s="346"/>
      <c r="J150" s="353">
        <v>182</v>
      </c>
      <c r="K150" s="354"/>
      <c r="L150" s="355"/>
      <c r="M150" s="353">
        <v>440</v>
      </c>
      <c r="N150" s="354"/>
      <c r="O150" s="355"/>
      <c r="P150" s="347">
        <f>AL150</f>
        <v>0</v>
      </c>
      <c r="Q150" s="348"/>
      <c r="R150" s="348"/>
      <c r="S150" s="348"/>
      <c r="T150" s="349"/>
      <c r="U150" s="347" t="s">
        <v>43</v>
      </c>
      <c r="V150" s="348"/>
      <c r="W150" s="348"/>
      <c r="X150" s="348"/>
      <c r="Y150" s="349"/>
      <c r="Z150" s="347" t="s">
        <v>43</v>
      </c>
      <c r="AA150" s="348"/>
      <c r="AB150" s="348"/>
      <c r="AC150" s="349"/>
      <c r="AD150" s="347" t="s">
        <v>43</v>
      </c>
      <c r="AE150" s="348"/>
      <c r="AF150" s="348"/>
      <c r="AG150" s="349"/>
      <c r="AH150" s="350" t="s">
        <v>43</v>
      </c>
      <c r="AI150" s="351"/>
      <c r="AJ150" s="351"/>
      <c r="AK150" s="352"/>
      <c r="AL150" s="350"/>
      <c r="AM150" s="351"/>
      <c r="AN150" s="351"/>
      <c r="AO150" s="352"/>
      <c r="AP150" s="350" t="s">
        <v>43</v>
      </c>
      <c r="AQ150" s="351"/>
      <c r="AR150" s="351"/>
      <c r="AS150" s="352"/>
      <c r="AT150" s="8"/>
      <c r="AU150" s="8"/>
    </row>
    <row r="151" spans="1:47" x14ac:dyDescent="0.2">
      <c r="A151" s="340" t="s">
        <v>44</v>
      </c>
      <c r="B151" s="341"/>
      <c r="C151" s="341"/>
      <c r="D151" s="341"/>
      <c r="E151" s="341"/>
      <c r="F151" s="341"/>
      <c r="G151" s="341"/>
      <c r="H151" s="341"/>
      <c r="I151" s="342"/>
      <c r="J151" s="353">
        <v>200</v>
      </c>
      <c r="K151" s="354"/>
      <c r="L151" s="355"/>
      <c r="M151" s="350" t="s">
        <v>43</v>
      </c>
      <c r="N151" s="351"/>
      <c r="O151" s="352"/>
      <c r="P151" s="347">
        <f>SUM(U151:AS151)</f>
        <v>20980900.210000001</v>
      </c>
      <c r="Q151" s="348"/>
      <c r="R151" s="348"/>
      <c r="S151" s="348"/>
      <c r="T151" s="349"/>
      <c r="U151" s="347">
        <f>U152+U161+U175+U167+U172</f>
        <v>20113428.210000001</v>
      </c>
      <c r="V151" s="348"/>
      <c r="W151" s="348"/>
      <c r="X151" s="348"/>
      <c r="Y151" s="349"/>
      <c r="Z151" s="347">
        <f>Z152+Z161+Z175+Z167+Z172</f>
        <v>34200</v>
      </c>
      <c r="AA151" s="348"/>
      <c r="AB151" s="348"/>
      <c r="AC151" s="349"/>
      <c r="AD151" s="347">
        <f>AD152+AD161+AD175+AD167+AD172</f>
        <v>0</v>
      </c>
      <c r="AE151" s="348"/>
      <c r="AF151" s="348"/>
      <c r="AG151" s="349"/>
      <c r="AH151" s="347">
        <f>AH152+AH161+AH175+AH167+AH172</f>
        <v>0</v>
      </c>
      <c r="AI151" s="348"/>
      <c r="AJ151" s="348"/>
      <c r="AK151" s="349"/>
      <c r="AL151" s="347">
        <f>AL152+AL161+AL175+AL167+AL172</f>
        <v>833272</v>
      </c>
      <c r="AM151" s="348"/>
      <c r="AN151" s="348"/>
      <c r="AO151" s="349"/>
      <c r="AP151" s="347">
        <f>AP152+AP161+AP175+AP167+AP172</f>
        <v>0</v>
      </c>
      <c r="AQ151" s="348"/>
      <c r="AR151" s="348"/>
      <c r="AS151" s="349"/>
      <c r="AT151" s="8"/>
      <c r="AU151" s="8"/>
    </row>
    <row r="152" spans="1:47" x14ac:dyDescent="0.2">
      <c r="A152" s="333" t="s">
        <v>91</v>
      </c>
      <c r="B152" s="334"/>
      <c r="C152" s="334"/>
      <c r="D152" s="334"/>
      <c r="E152" s="334"/>
      <c r="F152" s="334"/>
      <c r="G152" s="334"/>
      <c r="H152" s="334"/>
      <c r="I152" s="335"/>
      <c r="J152" s="356">
        <v>210</v>
      </c>
      <c r="K152" s="357"/>
      <c r="L152" s="358"/>
      <c r="M152" s="356">
        <v>100</v>
      </c>
      <c r="N152" s="357"/>
      <c r="O152" s="358"/>
      <c r="P152" s="362">
        <f t="shared" ref="P152:P178" si="2">SUM(U152:AS152)</f>
        <v>14556912.5</v>
      </c>
      <c r="Q152" s="363"/>
      <c r="R152" s="363"/>
      <c r="S152" s="363"/>
      <c r="T152" s="364"/>
      <c r="U152" s="362">
        <f>U154</f>
        <v>14556912.5</v>
      </c>
      <c r="V152" s="363"/>
      <c r="W152" s="363"/>
      <c r="X152" s="363"/>
      <c r="Y152" s="364"/>
      <c r="Z152" s="362">
        <f>Z154</f>
        <v>0</v>
      </c>
      <c r="AA152" s="363"/>
      <c r="AB152" s="363"/>
      <c r="AC152" s="364"/>
      <c r="AD152" s="362">
        <f>AD154</f>
        <v>0</v>
      </c>
      <c r="AE152" s="363"/>
      <c r="AF152" s="363"/>
      <c r="AG152" s="364"/>
      <c r="AH152" s="368">
        <f>AH154</f>
        <v>0</v>
      </c>
      <c r="AI152" s="369"/>
      <c r="AJ152" s="369"/>
      <c r="AK152" s="370"/>
      <c r="AL152" s="368">
        <f>AL154</f>
        <v>0</v>
      </c>
      <c r="AM152" s="369"/>
      <c r="AN152" s="369"/>
      <c r="AO152" s="370"/>
      <c r="AP152" s="368">
        <f>AP154</f>
        <v>0</v>
      </c>
      <c r="AQ152" s="369"/>
      <c r="AR152" s="369"/>
      <c r="AS152" s="370"/>
      <c r="AT152" s="8"/>
      <c r="AU152" s="8"/>
    </row>
    <row r="153" spans="1:47" ht="12.75" customHeight="1" x14ac:dyDescent="0.2">
      <c r="A153" s="330" t="s">
        <v>173</v>
      </c>
      <c r="B153" s="331"/>
      <c r="C153" s="331"/>
      <c r="D153" s="331"/>
      <c r="E153" s="331"/>
      <c r="F153" s="331"/>
      <c r="G153" s="331"/>
      <c r="H153" s="331"/>
      <c r="I153" s="332"/>
      <c r="J153" s="359"/>
      <c r="K153" s="360"/>
      <c r="L153" s="361"/>
      <c r="M153" s="359"/>
      <c r="N153" s="360"/>
      <c r="O153" s="361"/>
      <c r="P153" s="365">
        <f t="shared" si="2"/>
        <v>0</v>
      </c>
      <c r="Q153" s="366"/>
      <c r="R153" s="366"/>
      <c r="S153" s="366"/>
      <c r="T153" s="367"/>
      <c r="U153" s="365"/>
      <c r="V153" s="366"/>
      <c r="W153" s="366"/>
      <c r="X153" s="366"/>
      <c r="Y153" s="367"/>
      <c r="Z153" s="365"/>
      <c r="AA153" s="366"/>
      <c r="AB153" s="366"/>
      <c r="AC153" s="367"/>
      <c r="AD153" s="365"/>
      <c r="AE153" s="366"/>
      <c r="AF153" s="366"/>
      <c r="AG153" s="367"/>
      <c r="AH153" s="371"/>
      <c r="AI153" s="372"/>
      <c r="AJ153" s="372"/>
      <c r="AK153" s="373"/>
      <c r="AL153" s="371"/>
      <c r="AM153" s="372"/>
      <c r="AN153" s="372"/>
      <c r="AO153" s="373"/>
      <c r="AP153" s="371"/>
      <c r="AQ153" s="372"/>
      <c r="AR153" s="372"/>
      <c r="AS153" s="373"/>
      <c r="AT153" s="8"/>
      <c r="AU153" s="8"/>
    </row>
    <row r="154" spans="1:47" x14ac:dyDescent="0.2">
      <c r="A154" s="333" t="s">
        <v>93</v>
      </c>
      <c r="B154" s="334"/>
      <c r="C154" s="334"/>
      <c r="D154" s="334"/>
      <c r="E154" s="334"/>
      <c r="F154" s="334"/>
      <c r="G154" s="334"/>
      <c r="H154" s="334"/>
      <c r="I154" s="335"/>
      <c r="J154" s="356">
        <v>211</v>
      </c>
      <c r="K154" s="357"/>
      <c r="L154" s="358"/>
      <c r="M154" s="356">
        <v>110</v>
      </c>
      <c r="N154" s="357"/>
      <c r="O154" s="358"/>
      <c r="P154" s="362">
        <f t="shared" si="2"/>
        <v>14556912.5</v>
      </c>
      <c r="Q154" s="363"/>
      <c r="R154" s="363"/>
      <c r="S154" s="363"/>
      <c r="T154" s="364"/>
      <c r="U154" s="362">
        <f>SUM(U156:Y160)</f>
        <v>14556912.5</v>
      </c>
      <c r="V154" s="363"/>
      <c r="W154" s="363"/>
      <c r="X154" s="363"/>
      <c r="Y154" s="364"/>
      <c r="Z154" s="362">
        <f>SUM(Z156:AC160)</f>
        <v>0</v>
      </c>
      <c r="AA154" s="363"/>
      <c r="AB154" s="363"/>
      <c r="AC154" s="364"/>
      <c r="AD154" s="362">
        <f>SUM(AD156:AG160)</f>
        <v>0</v>
      </c>
      <c r="AE154" s="363"/>
      <c r="AF154" s="363"/>
      <c r="AG154" s="364"/>
      <c r="AH154" s="368">
        <f>SUM(AH156:AK160)</f>
        <v>0</v>
      </c>
      <c r="AI154" s="369"/>
      <c r="AJ154" s="369"/>
      <c r="AK154" s="370"/>
      <c r="AL154" s="368">
        <f>SUM(AL156:AO160)</f>
        <v>0</v>
      </c>
      <c r="AM154" s="369"/>
      <c r="AN154" s="369"/>
      <c r="AO154" s="370"/>
      <c r="AP154" s="368">
        <f>SUM(AP156:AS160)</f>
        <v>0</v>
      </c>
      <c r="AQ154" s="369"/>
      <c r="AR154" s="369"/>
      <c r="AS154" s="370"/>
      <c r="AT154" s="8"/>
      <c r="AU154" s="8"/>
    </row>
    <row r="155" spans="1:47" ht="25.5" customHeight="1" x14ac:dyDescent="0.2">
      <c r="A155" s="330" t="s">
        <v>94</v>
      </c>
      <c r="B155" s="331"/>
      <c r="C155" s="331"/>
      <c r="D155" s="331"/>
      <c r="E155" s="331"/>
      <c r="F155" s="331"/>
      <c r="G155" s="331"/>
      <c r="H155" s="331"/>
      <c r="I155" s="332"/>
      <c r="J155" s="359"/>
      <c r="K155" s="360"/>
      <c r="L155" s="361"/>
      <c r="M155" s="359"/>
      <c r="N155" s="360"/>
      <c r="O155" s="361"/>
      <c r="P155" s="365">
        <f t="shared" si="2"/>
        <v>0</v>
      </c>
      <c r="Q155" s="366"/>
      <c r="R155" s="366"/>
      <c r="S155" s="366"/>
      <c r="T155" s="367"/>
      <c r="U155" s="365"/>
      <c r="V155" s="366"/>
      <c r="W155" s="366"/>
      <c r="X155" s="366"/>
      <c r="Y155" s="367"/>
      <c r="Z155" s="365"/>
      <c r="AA155" s="366"/>
      <c r="AB155" s="366"/>
      <c r="AC155" s="367"/>
      <c r="AD155" s="365"/>
      <c r="AE155" s="366"/>
      <c r="AF155" s="366"/>
      <c r="AG155" s="367"/>
      <c r="AH155" s="371"/>
      <c r="AI155" s="372"/>
      <c r="AJ155" s="372"/>
      <c r="AK155" s="373"/>
      <c r="AL155" s="371"/>
      <c r="AM155" s="372"/>
      <c r="AN155" s="372"/>
      <c r="AO155" s="373"/>
      <c r="AP155" s="371"/>
      <c r="AQ155" s="372"/>
      <c r="AR155" s="372"/>
      <c r="AS155" s="373"/>
      <c r="AT155" s="8"/>
      <c r="AU155" s="8"/>
    </row>
    <row r="156" spans="1:47" x14ac:dyDescent="0.2">
      <c r="A156" s="333" t="s">
        <v>95</v>
      </c>
      <c r="B156" s="334"/>
      <c r="C156" s="334"/>
      <c r="D156" s="334"/>
      <c r="E156" s="334"/>
      <c r="F156" s="334"/>
      <c r="G156" s="334"/>
      <c r="H156" s="334"/>
      <c r="I156" s="335"/>
      <c r="J156" s="368" t="s">
        <v>213</v>
      </c>
      <c r="K156" s="369"/>
      <c r="L156" s="370"/>
      <c r="M156" s="356">
        <v>111</v>
      </c>
      <c r="N156" s="357"/>
      <c r="O156" s="358"/>
      <c r="P156" s="362">
        <f t="shared" si="2"/>
        <v>11180424.35</v>
      </c>
      <c r="Q156" s="363"/>
      <c r="R156" s="363"/>
      <c r="S156" s="363"/>
      <c r="T156" s="364"/>
      <c r="U156" s="283">
        <v>11180424.35</v>
      </c>
      <c r="V156" s="284"/>
      <c r="W156" s="284"/>
      <c r="X156" s="284"/>
      <c r="Y156" s="374"/>
      <c r="Z156" s="362"/>
      <c r="AA156" s="363"/>
      <c r="AB156" s="363"/>
      <c r="AC156" s="364"/>
      <c r="AD156" s="362"/>
      <c r="AE156" s="363"/>
      <c r="AF156" s="363"/>
      <c r="AG156" s="364"/>
      <c r="AH156" s="362"/>
      <c r="AI156" s="363"/>
      <c r="AJ156" s="363"/>
      <c r="AK156" s="364"/>
      <c r="AL156" s="368">
        <v>0</v>
      </c>
      <c r="AM156" s="369"/>
      <c r="AN156" s="369"/>
      <c r="AO156" s="370"/>
      <c r="AP156" s="368"/>
      <c r="AQ156" s="369"/>
      <c r="AR156" s="369"/>
      <c r="AS156" s="370"/>
      <c r="AT156" s="8"/>
      <c r="AU156" s="8"/>
    </row>
    <row r="157" spans="1:47" ht="12.75" customHeight="1" x14ac:dyDescent="0.2">
      <c r="A157" s="330" t="s">
        <v>96</v>
      </c>
      <c r="B157" s="331"/>
      <c r="C157" s="331"/>
      <c r="D157" s="331"/>
      <c r="E157" s="331"/>
      <c r="F157" s="331"/>
      <c r="G157" s="331"/>
      <c r="H157" s="331"/>
      <c r="I157" s="332"/>
      <c r="J157" s="371"/>
      <c r="K157" s="372"/>
      <c r="L157" s="373"/>
      <c r="M157" s="359"/>
      <c r="N157" s="360"/>
      <c r="O157" s="361"/>
      <c r="P157" s="365">
        <f t="shared" si="2"/>
        <v>0</v>
      </c>
      <c r="Q157" s="366"/>
      <c r="R157" s="366"/>
      <c r="S157" s="366"/>
      <c r="T157" s="367"/>
      <c r="U157" s="285"/>
      <c r="V157" s="286"/>
      <c r="W157" s="286"/>
      <c r="X157" s="286"/>
      <c r="Y157" s="375"/>
      <c r="Z157" s="365"/>
      <c r="AA157" s="366"/>
      <c r="AB157" s="366"/>
      <c r="AC157" s="367"/>
      <c r="AD157" s="365"/>
      <c r="AE157" s="366"/>
      <c r="AF157" s="366"/>
      <c r="AG157" s="367"/>
      <c r="AH157" s="365"/>
      <c r="AI157" s="366"/>
      <c r="AJ157" s="366"/>
      <c r="AK157" s="367"/>
      <c r="AL157" s="371"/>
      <c r="AM157" s="372"/>
      <c r="AN157" s="372"/>
      <c r="AO157" s="373"/>
      <c r="AP157" s="371"/>
      <c r="AQ157" s="372"/>
      <c r="AR157" s="372"/>
      <c r="AS157" s="373"/>
      <c r="AT157" s="8"/>
      <c r="AU157" s="8"/>
    </row>
    <row r="158" spans="1:47" ht="25.5" customHeight="1" x14ac:dyDescent="0.2">
      <c r="A158" s="344" t="s">
        <v>97</v>
      </c>
      <c r="B158" s="345"/>
      <c r="C158" s="345"/>
      <c r="D158" s="345"/>
      <c r="E158" s="345"/>
      <c r="F158" s="345"/>
      <c r="G158" s="345"/>
      <c r="H158" s="345"/>
      <c r="I158" s="346"/>
      <c r="J158" s="350" t="s">
        <v>214</v>
      </c>
      <c r="K158" s="351"/>
      <c r="L158" s="352"/>
      <c r="M158" s="353">
        <v>112</v>
      </c>
      <c r="N158" s="354"/>
      <c r="O158" s="355"/>
      <c r="P158" s="347">
        <f t="shared" si="2"/>
        <v>2340</v>
      </c>
      <c r="Q158" s="348"/>
      <c r="R158" s="348"/>
      <c r="S158" s="348"/>
      <c r="T158" s="349"/>
      <c r="U158" s="347">
        <v>2340</v>
      </c>
      <c r="V158" s="348"/>
      <c r="W158" s="348"/>
      <c r="X158" s="348"/>
      <c r="Y158" s="349"/>
      <c r="Z158" s="347"/>
      <c r="AA158" s="348"/>
      <c r="AB158" s="348"/>
      <c r="AC158" s="349"/>
      <c r="AD158" s="347"/>
      <c r="AE158" s="348"/>
      <c r="AF158" s="348"/>
      <c r="AG158" s="349"/>
      <c r="AH158" s="347"/>
      <c r="AI158" s="348"/>
      <c r="AJ158" s="348"/>
      <c r="AK158" s="349"/>
      <c r="AL158" s="347">
        <v>0</v>
      </c>
      <c r="AM158" s="348"/>
      <c r="AN158" s="348"/>
      <c r="AO158" s="349"/>
      <c r="AP158" s="347"/>
      <c r="AQ158" s="348"/>
      <c r="AR158" s="348"/>
      <c r="AS158" s="349"/>
      <c r="AT158" s="8"/>
      <c r="AU158" s="8"/>
    </row>
    <row r="159" spans="1:47" ht="51" customHeight="1" x14ac:dyDescent="0.2">
      <c r="A159" s="344" t="s">
        <v>98</v>
      </c>
      <c r="B159" s="345"/>
      <c r="C159" s="345"/>
      <c r="D159" s="345"/>
      <c r="E159" s="345"/>
      <c r="F159" s="345"/>
      <c r="G159" s="345"/>
      <c r="H159" s="345"/>
      <c r="I159" s="346"/>
      <c r="J159" s="350" t="s">
        <v>215</v>
      </c>
      <c r="K159" s="351"/>
      <c r="L159" s="352"/>
      <c r="M159" s="353">
        <v>113</v>
      </c>
      <c r="N159" s="354"/>
      <c r="O159" s="355"/>
      <c r="P159" s="347">
        <f t="shared" si="2"/>
        <v>0</v>
      </c>
      <c r="Q159" s="348"/>
      <c r="R159" s="348"/>
      <c r="S159" s="348"/>
      <c r="T159" s="349"/>
      <c r="U159" s="347"/>
      <c r="V159" s="348"/>
      <c r="W159" s="348"/>
      <c r="X159" s="348"/>
      <c r="Y159" s="349"/>
      <c r="Z159" s="347"/>
      <c r="AA159" s="348"/>
      <c r="AB159" s="348"/>
      <c r="AC159" s="349"/>
      <c r="AD159" s="347"/>
      <c r="AE159" s="348"/>
      <c r="AF159" s="348"/>
      <c r="AG159" s="349"/>
      <c r="AH159" s="347"/>
      <c r="AI159" s="348"/>
      <c r="AJ159" s="348"/>
      <c r="AK159" s="349"/>
      <c r="AL159" s="347"/>
      <c r="AM159" s="348"/>
      <c r="AN159" s="348"/>
      <c r="AO159" s="349"/>
      <c r="AP159" s="347"/>
      <c r="AQ159" s="348"/>
      <c r="AR159" s="348"/>
      <c r="AS159" s="349"/>
      <c r="AT159" s="8"/>
      <c r="AU159" s="8"/>
    </row>
    <row r="160" spans="1:47" ht="51" customHeight="1" x14ac:dyDescent="0.2">
      <c r="A160" s="344" t="s">
        <v>99</v>
      </c>
      <c r="B160" s="345"/>
      <c r="C160" s="345"/>
      <c r="D160" s="345"/>
      <c r="E160" s="345"/>
      <c r="F160" s="345"/>
      <c r="G160" s="345"/>
      <c r="H160" s="345"/>
      <c r="I160" s="346"/>
      <c r="J160" s="350" t="s">
        <v>216</v>
      </c>
      <c r="K160" s="351"/>
      <c r="L160" s="352"/>
      <c r="M160" s="353">
        <v>119</v>
      </c>
      <c r="N160" s="354"/>
      <c r="O160" s="355"/>
      <c r="P160" s="347">
        <f t="shared" si="2"/>
        <v>3374148.15</v>
      </c>
      <c r="Q160" s="348"/>
      <c r="R160" s="348"/>
      <c r="S160" s="348"/>
      <c r="T160" s="349"/>
      <c r="U160" s="347">
        <v>3374148.15</v>
      </c>
      <c r="V160" s="348"/>
      <c r="W160" s="348"/>
      <c r="X160" s="348"/>
      <c r="Y160" s="349"/>
      <c r="Z160" s="347"/>
      <c r="AA160" s="348"/>
      <c r="AB160" s="348"/>
      <c r="AC160" s="349"/>
      <c r="AD160" s="347"/>
      <c r="AE160" s="348"/>
      <c r="AF160" s="348"/>
      <c r="AG160" s="349"/>
      <c r="AH160" s="347"/>
      <c r="AI160" s="348"/>
      <c r="AJ160" s="348"/>
      <c r="AK160" s="349"/>
      <c r="AL160" s="347">
        <v>0</v>
      </c>
      <c r="AM160" s="348"/>
      <c r="AN160" s="348"/>
      <c r="AO160" s="349"/>
      <c r="AP160" s="347"/>
      <c r="AQ160" s="348"/>
      <c r="AR160" s="348"/>
      <c r="AS160" s="349"/>
      <c r="AT160" s="8"/>
      <c r="AU160" s="8"/>
    </row>
    <row r="161" spans="1:47" ht="25.5" customHeight="1" x14ac:dyDescent="0.2">
      <c r="A161" s="344" t="s">
        <v>100</v>
      </c>
      <c r="B161" s="345"/>
      <c r="C161" s="345"/>
      <c r="D161" s="345"/>
      <c r="E161" s="345"/>
      <c r="F161" s="345"/>
      <c r="G161" s="345"/>
      <c r="H161" s="345"/>
      <c r="I161" s="346"/>
      <c r="J161" s="353">
        <v>220</v>
      </c>
      <c r="K161" s="354"/>
      <c r="L161" s="355"/>
      <c r="M161" s="353">
        <v>300</v>
      </c>
      <c r="N161" s="354"/>
      <c r="O161" s="355"/>
      <c r="P161" s="347">
        <f t="shared" si="2"/>
        <v>15000</v>
      </c>
      <c r="Q161" s="348"/>
      <c r="R161" s="348"/>
      <c r="S161" s="348"/>
      <c r="T161" s="349"/>
      <c r="U161" s="347">
        <f>SUM(U162:Y166)</f>
        <v>0</v>
      </c>
      <c r="V161" s="348"/>
      <c r="W161" s="348"/>
      <c r="X161" s="348"/>
      <c r="Y161" s="349"/>
      <c r="Z161" s="347">
        <f>SUM(Z162:AC166)</f>
        <v>15000</v>
      </c>
      <c r="AA161" s="348"/>
      <c r="AB161" s="348"/>
      <c r="AC161" s="349"/>
      <c r="AD161" s="347">
        <f>SUM(AD162:AG166)</f>
        <v>0</v>
      </c>
      <c r="AE161" s="348"/>
      <c r="AF161" s="348"/>
      <c r="AG161" s="349"/>
      <c r="AH161" s="350">
        <f>SUM(AH162:AK166)</f>
        <v>0</v>
      </c>
      <c r="AI161" s="351"/>
      <c r="AJ161" s="351"/>
      <c r="AK161" s="352"/>
      <c r="AL161" s="350">
        <f>SUM(AL162:AO166)</f>
        <v>0</v>
      </c>
      <c r="AM161" s="351"/>
      <c r="AN161" s="351"/>
      <c r="AO161" s="352"/>
      <c r="AP161" s="350">
        <f>SUM(AP162:AS166)</f>
        <v>0</v>
      </c>
      <c r="AQ161" s="351"/>
      <c r="AR161" s="351"/>
      <c r="AS161" s="352"/>
      <c r="AT161" s="8"/>
      <c r="AU161" s="8"/>
    </row>
    <row r="162" spans="1:47" x14ac:dyDescent="0.2">
      <c r="A162" s="333" t="s">
        <v>101</v>
      </c>
      <c r="B162" s="334"/>
      <c r="C162" s="334"/>
      <c r="D162" s="334"/>
      <c r="E162" s="334"/>
      <c r="F162" s="334"/>
      <c r="G162" s="334"/>
      <c r="H162" s="334"/>
      <c r="I162" s="335"/>
      <c r="J162" s="356">
        <v>221</v>
      </c>
      <c r="K162" s="357"/>
      <c r="L162" s="358"/>
      <c r="M162" s="356">
        <v>321</v>
      </c>
      <c r="N162" s="357"/>
      <c r="O162" s="358"/>
      <c r="P162" s="362">
        <f t="shared" si="2"/>
        <v>0</v>
      </c>
      <c r="Q162" s="363"/>
      <c r="R162" s="363"/>
      <c r="S162" s="363"/>
      <c r="T162" s="364"/>
      <c r="U162" s="283"/>
      <c r="V162" s="284"/>
      <c r="W162" s="284"/>
      <c r="X162" s="284"/>
      <c r="Y162" s="374"/>
      <c r="Z162" s="362"/>
      <c r="AA162" s="363"/>
      <c r="AB162" s="363"/>
      <c r="AC162" s="364"/>
      <c r="AD162" s="362"/>
      <c r="AE162" s="363"/>
      <c r="AF162" s="363"/>
      <c r="AG162" s="364"/>
      <c r="AH162" s="362"/>
      <c r="AI162" s="363"/>
      <c r="AJ162" s="363"/>
      <c r="AK162" s="364"/>
      <c r="AL162" s="368"/>
      <c r="AM162" s="369"/>
      <c r="AN162" s="369"/>
      <c r="AO162" s="370"/>
      <c r="AP162" s="368"/>
      <c r="AQ162" s="369"/>
      <c r="AR162" s="369"/>
      <c r="AS162" s="370"/>
      <c r="AT162" s="8"/>
      <c r="AU162" s="8"/>
    </row>
    <row r="163" spans="1:47" ht="38.25" customHeight="1" x14ac:dyDescent="0.2">
      <c r="A163" s="330" t="s">
        <v>102</v>
      </c>
      <c r="B163" s="331"/>
      <c r="C163" s="331"/>
      <c r="D163" s="331"/>
      <c r="E163" s="331"/>
      <c r="F163" s="331"/>
      <c r="G163" s="331"/>
      <c r="H163" s="331"/>
      <c r="I163" s="332"/>
      <c r="J163" s="359"/>
      <c r="K163" s="360"/>
      <c r="L163" s="361"/>
      <c r="M163" s="359"/>
      <c r="N163" s="360"/>
      <c r="O163" s="361"/>
      <c r="P163" s="365">
        <f t="shared" si="2"/>
        <v>0</v>
      </c>
      <c r="Q163" s="366"/>
      <c r="R163" s="366"/>
      <c r="S163" s="366"/>
      <c r="T163" s="367"/>
      <c r="U163" s="285"/>
      <c r="V163" s="286"/>
      <c r="W163" s="286"/>
      <c r="X163" s="286"/>
      <c r="Y163" s="375"/>
      <c r="Z163" s="365"/>
      <c r="AA163" s="366"/>
      <c r="AB163" s="366"/>
      <c r="AC163" s="367"/>
      <c r="AD163" s="365"/>
      <c r="AE163" s="366"/>
      <c r="AF163" s="366"/>
      <c r="AG163" s="367"/>
      <c r="AH163" s="365"/>
      <c r="AI163" s="366"/>
      <c r="AJ163" s="366"/>
      <c r="AK163" s="367"/>
      <c r="AL163" s="371"/>
      <c r="AM163" s="372"/>
      <c r="AN163" s="372"/>
      <c r="AO163" s="373"/>
      <c r="AP163" s="371"/>
      <c r="AQ163" s="372"/>
      <c r="AR163" s="372"/>
      <c r="AS163" s="373"/>
      <c r="AT163" s="8"/>
      <c r="AU163" s="8"/>
    </row>
    <row r="164" spans="1:47" ht="38.25" customHeight="1" x14ac:dyDescent="0.2">
      <c r="A164" s="344" t="s">
        <v>201</v>
      </c>
      <c r="B164" s="345"/>
      <c r="C164" s="345"/>
      <c r="D164" s="345"/>
      <c r="E164" s="345"/>
      <c r="F164" s="345"/>
      <c r="G164" s="345"/>
      <c r="H164" s="345"/>
      <c r="I164" s="346"/>
      <c r="J164" s="353">
        <v>222</v>
      </c>
      <c r="K164" s="354"/>
      <c r="L164" s="355"/>
      <c r="M164" s="353">
        <v>323</v>
      </c>
      <c r="N164" s="354"/>
      <c r="O164" s="355"/>
      <c r="P164" s="347">
        <f t="shared" ref="P164" si="3">SUM(U164:AS164)</f>
        <v>15000</v>
      </c>
      <c r="Q164" s="348"/>
      <c r="R164" s="348"/>
      <c r="S164" s="348"/>
      <c r="T164" s="349"/>
      <c r="U164" s="347"/>
      <c r="V164" s="348"/>
      <c r="W164" s="348"/>
      <c r="X164" s="348"/>
      <c r="Y164" s="349"/>
      <c r="Z164" s="347">
        <v>15000</v>
      </c>
      <c r="AA164" s="348"/>
      <c r="AB164" s="348"/>
      <c r="AC164" s="349"/>
      <c r="AD164" s="347"/>
      <c r="AE164" s="348"/>
      <c r="AF164" s="348"/>
      <c r="AG164" s="349"/>
      <c r="AH164" s="347"/>
      <c r="AI164" s="348"/>
      <c r="AJ164" s="348"/>
      <c r="AK164" s="349"/>
      <c r="AL164" s="347">
        <v>0</v>
      </c>
      <c r="AM164" s="348"/>
      <c r="AN164" s="348"/>
      <c r="AO164" s="349"/>
      <c r="AP164" s="347"/>
      <c r="AQ164" s="348"/>
      <c r="AR164" s="348"/>
      <c r="AS164" s="349"/>
      <c r="AT164" s="8"/>
      <c r="AU164" s="8"/>
    </row>
    <row r="165" spans="1:47" x14ac:dyDescent="0.2">
      <c r="A165" s="344" t="s">
        <v>103</v>
      </c>
      <c r="B165" s="345"/>
      <c r="C165" s="345"/>
      <c r="D165" s="345"/>
      <c r="E165" s="345"/>
      <c r="F165" s="345"/>
      <c r="G165" s="345"/>
      <c r="H165" s="345"/>
      <c r="I165" s="346"/>
      <c r="J165" s="353">
        <v>223</v>
      </c>
      <c r="K165" s="354"/>
      <c r="L165" s="355"/>
      <c r="M165" s="353">
        <v>340</v>
      </c>
      <c r="N165" s="354"/>
      <c r="O165" s="355"/>
      <c r="P165" s="347">
        <f t="shared" si="2"/>
        <v>0</v>
      </c>
      <c r="Q165" s="348"/>
      <c r="R165" s="348"/>
      <c r="S165" s="348"/>
      <c r="T165" s="349"/>
      <c r="U165" s="296">
        <v>0</v>
      </c>
      <c r="V165" s="297"/>
      <c r="W165" s="297"/>
      <c r="X165" s="297"/>
      <c r="Y165" s="298"/>
      <c r="Z165" s="347">
        <v>0</v>
      </c>
      <c r="AA165" s="348"/>
      <c r="AB165" s="348"/>
      <c r="AC165" s="349"/>
      <c r="AD165" s="347"/>
      <c r="AE165" s="348"/>
      <c r="AF165" s="348"/>
      <c r="AG165" s="349"/>
      <c r="AH165" s="347"/>
      <c r="AI165" s="348"/>
      <c r="AJ165" s="348"/>
      <c r="AK165" s="349"/>
      <c r="AL165" s="350">
        <v>0</v>
      </c>
      <c r="AM165" s="351"/>
      <c r="AN165" s="351"/>
      <c r="AO165" s="352"/>
      <c r="AP165" s="350"/>
      <c r="AQ165" s="351"/>
      <c r="AR165" s="351"/>
      <c r="AS165" s="352"/>
      <c r="AT165" s="8"/>
      <c r="AU165" s="8"/>
    </row>
    <row r="166" spans="1:47" x14ac:dyDescent="0.2">
      <c r="A166" s="344" t="s">
        <v>104</v>
      </c>
      <c r="B166" s="345"/>
      <c r="C166" s="345"/>
      <c r="D166" s="345"/>
      <c r="E166" s="345"/>
      <c r="F166" s="345"/>
      <c r="G166" s="345"/>
      <c r="H166" s="345"/>
      <c r="I166" s="346"/>
      <c r="J166" s="353">
        <v>224</v>
      </c>
      <c r="K166" s="354"/>
      <c r="L166" s="355"/>
      <c r="M166" s="353">
        <v>350</v>
      </c>
      <c r="N166" s="354"/>
      <c r="O166" s="355"/>
      <c r="P166" s="347">
        <f t="shared" si="2"/>
        <v>0</v>
      </c>
      <c r="Q166" s="348"/>
      <c r="R166" s="348"/>
      <c r="S166" s="348"/>
      <c r="T166" s="349"/>
      <c r="U166" s="296"/>
      <c r="V166" s="297"/>
      <c r="W166" s="297"/>
      <c r="X166" s="297"/>
      <c r="Y166" s="298"/>
      <c r="Z166" s="347"/>
      <c r="AA166" s="348"/>
      <c r="AB166" s="348"/>
      <c r="AC166" s="349"/>
      <c r="AD166" s="347"/>
      <c r="AE166" s="348"/>
      <c r="AF166" s="348"/>
      <c r="AG166" s="349"/>
      <c r="AH166" s="347"/>
      <c r="AI166" s="348"/>
      <c r="AJ166" s="348"/>
      <c r="AK166" s="349"/>
      <c r="AL166" s="350"/>
      <c r="AM166" s="351"/>
      <c r="AN166" s="351"/>
      <c r="AO166" s="352"/>
      <c r="AP166" s="350"/>
      <c r="AQ166" s="351"/>
      <c r="AR166" s="351"/>
      <c r="AS166" s="352"/>
      <c r="AT166" s="8"/>
      <c r="AU166" s="8"/>
    </row>
    <row r="167" spans="1:47" ht="27" customHeight="1" x14ac:dyDescent="0.2">
      <c r="A167" s="344" t="s">
        <v>108</v>
      </c>
      <c r="B167" s="345"/>
      <c r="C167" s="345"/>
      <c r="D167" s="345"/>
      <c r="E167" s="345"/>
      <c r="F167" s="345"/>
      <c r="G167" s="345"/>
      <c r="H167" s="345"/>
      <c r="I167" s="346"/>
      <c r="J167" s="353">
        <v>230</v>
      </c>
      <c r="K167" s="354"/>
      <c r="L167" s="355"/>
      <c r="M167" s="353">
        <v>850</v>
      </c>
      <c r="N167" s="354"/>
      <c r="O167" s="355"/>
      <c r="P167" s="347">
        <f t="shared" si="2"/>
        <v>1482956</v>
      </c>
      <c r="Q167" s="348"/>
      <c r="R167" s="348"/>
      <c r="S167" s="348"/>
      <c r="T167" s="349"/>
      <c r="U167" s="347">
        <f>SUM(U168:Y171)</f>
        <v>1482956</v>
      </c>
      <c r="V167" s="348"/>
      <c r="W167" s="348"/>
      <c r="X167" s="348"/>
      <c r="Y167" s="349"/>
      <c r="Z167" s="347">
        <f>SUM(Z168:AC171)</f>
        <v>0</v>
      </c>
      <c r="AA167" s="348"/>
      <c r="AB167" s="348"/>
      <c r="AC167" s="349"/>
      <c r="AD167" s="347">
        <f>SUM(AD168:AG171)</f>
        <v>0</v>
      </c>
      <c r="AE167" s="348"/>
      <c r="AF167" s="348"/>
      <c r="AG167" s="349"/>
      <c r="AH167" s="350">
        <f>SUM(AH168:AK171)</f>
        <v>0</v>
      </c>
      <c r="AI167" s="351"/>
      <c r="AJ167" s="351"/>
      <c r="AK167" s="352"/>
      <c r="AL167" s="350">
        <f>SUM(AL168:AO171)</f>
        <v>0</v>
      </c>
      <c r="AM167" s="351"/>
      <c r="AN167" s="351"/>
      <c r="AO167" s="352"/>
      <c r="AP167" s="350">
        <f>SUM(AP168:AS171)</f>
        <v>0</v>
      </c>
      <c r="AQ167" s="351"/>
      <c r="AR167" s="351"/>
      <c r="AS167" s="352"/>
      <c r="AT167" s="8"/>
      <c r="AU167" s="8"/>
    </row>
    <row r="168" spans="1:47" x14ac:dyDescent="0.2">
      <c r="A168" s="333" t="s">
        <v>106</v>
      </c>
      <c r="B168" s="334"/>
      <c r="C168" s="334"/>
      <c r="D168" s="334"/>
      <c r="E168" s="334"/>
      <c r="F168" s="334"/>
      <c r="G168" s="334"/>
      <c r="H168" s="334"/>
      <c r="I168" s="335"/>
      <c r="J168" s="356">
        <v>231</v>
      </c>
      <c r="K168" s="357"/>
      <c r="L168" s="358"/>
      <c r="M168" s="356">
        <v>851</v>
      </c>
      <c r="N168" s="357"/>
      <c r="O168" s="358"/>
      <c r="P168" s="362">
        <f t="shared" si="2"/>
        <v>1482956</v>
      </c>
      <c r="Q168" s="363"/>
      <c r="R168" s="363"/>
      <c r="S168" s="363"/>
      <c r="T168" s="364"/>
      <c r="U168" s="379">
        <v>1482956</v>
      </c>
      <c r="V168" s="380"/>
      <c r="W168" s="380"/>
      <c r="X168" s="380"/>
      <c r="Y168" s="381"/>
      <c r="Z168" s="362"/>
      <c r="AA168" s="363"/>
      <c r="AB168" s="363"/>
      <c r="AC168" s="364"/>
      <c r="AD168" s="362"/>
      <c r="AE168" s="363"/>
      <c r="AF168" s="363"/>
      <c r="AG168" s="364"/>
      <c r="AH168" s="362"/>
      <c r="AI168" s="363"/>
      <c r="AJ168" s="363"/>
      <c r="AK168" s="364"/>
      <c r="AL168" s="368">
        <v>0</v>
      </c>
      <c r="AM168" s="369"/>
      <c r="AN168" s="369"/>
      <c r="AO168" s="370"/>
      <c r="AP168" s="368"/>
      <c r="AQ168" s="369"/>
      <c r="AR168" s="369"/>
      <c r="AS168" s="370"/>
      <c r="AT168" s="8"/>
      <c r="AU168" s="8"/>
    </row>
    <row r="169" spans="1:47" ht="25.5" customHeight="1" x14ac:dyDescent="0.2">
      <c r="A169" s="330" t="s">
        <v>109</v>
      </c>
      <c r="B169" s="331"/>
      <c r="C169" s="331"/>
      <c r="D169" s="331"/>
      <c r="E169" s="331"/>
      <c r="F169" s="331"/>
      <c r="G169" s="331"/>
      <c r="H169" s="331"/>
      <c r="I169" s="332"/>
      <c r="J169" s="359"/>
      <c r="K169" s="360"/>
      <c r="L169" s="361"/>
      <c r="M169" s="359"/>
      <c r="N169" s="360"/>
      <c r="O169" s="361"/>
      <c r="P169" s="365">
        <f t="shared" si="2"/>
        <v>0</v>
      </c>
      <c r="Q169" s="366"/>
      <c r="R169" s="366"/>
      <c r="S169" s="366"/>
      <c r="T169" s="367"/>
      <c r="U169" s="382"/>
      <c r="V169" s="383"/>
      <c r="W169" s="383"/>
      <c r="X169" s="383"/>
      <c r="Y169" s="384"/>
      <c r="Z169" s="365"/>
      <c r="AA169" s="366"/>
      <c r="AB169" s="366"/>
      <c r="AC169" s="367"/>
      <c r="AD169" s="365"/>
      <c r="AE169" s="366"/>
      <c r="AF169" s="366"/>
      <c r="AG169" s="367"/>
      <c r="AH169" s="365"/>
      <c r="AI169" s="366"/>
      <c r="AJ169" s="366"/>
      <c r="AK169" s="367"/>
      <c r="AL169" s="371"/>
      <c r="AM169" s="372"/>
      <c r="AN169" s="372"/>
      <c r="AO169" s="373"/>
      <c r="AP169" s="371"/>
      <c r="AQ169" s="372"/>
      <c r="AR169" s="372"/>
      <c r="AS169" s="373"/>
      <c r="AT169" s="8"/>
      <c r="AU169" s="8"/>
    </row>
    <row r="170" spans="1:47" x14ac:dyDescent="0.2">
      <c r="A170" s="344" t="s">
        <v>110</v>
      </c>
      <c r="B170" s="345"/>
      <c r="C170" s="345"/>
      <c r="D170" s="345"/>
      <c r="E170" s="345"/>
      <c r="F170" s="345"/>
      <c r="G170" s="345"/>
      <c r="H170" s="345"/>
      <c r="I170" s="346"/>
      <c r="J170" s="353">
        <v>232</v>
      </c>
      <c r="K170" s="354"/>
      <c r="L170" s="355"/>
      <c r="M170" s="353">
        <v>852</v>
      </c>
      <c r="N170" s="354"/>
      <c r="O170" s="355"/>
      <c r="P170" s="347">
        <f t="shared" si="2"/>
        <v>0</v>
      </c>
      <c r="Q170" s="348"/>
      <c r="R170" s="348"/>
      <c r="S170" s="348"/>
      <c r="T170" s="349"/>
      <c r="U170" s="296"/>
      <c r="V170" s="297"/>
      <c r="W170" s="297"/>
      <c r="X170" s="297"/>
      <c r="Y170" s="298"/>
      <c r="Z170" s="347"/>
      <c r="AA170" s="348"/>
      <c r="AB170" s="348"/>
      <c r="AC170" s="349"/>
      <c r="AD170" s="347"/>
      <c r="AE170" s="348"/>
      <c r="AF170" s="348"/>
      <c r="AG170" s="349"/>
      <c r="AH170" s="347"/>
      <c r="AI170" s="348"/>
      <c r="AJ170" s="348"/>
      <c r="AK170" s="349"/>
      <c r="AL170" s="350"/>
      <c r="AM170" s="351"/>
      <c r="AN170" s="351"/>
      <c r="AO170" s="352"/>
      <c r="AP170" s="350"/>
      <c r="AQ170" s="351"/>
      <c r="AR170" s="351"/>
      <c r="AS170" s="352"/>
      <c r="AT170" s="8"/>
      <c r="AU170" s="8"/>
    </row>
    <row r="171" spans="1:47" ht="12.75" customHeight="1" x14ac:dyDescent="0.2">
      <c r="A171" s="344" t="s">
        <v>111</v>
      </c>
      <c r="B171" s="345"/>
      <c r="C171" s="345"/>
      <c r="D171" s="345"/>
      <c r="E171" s="345"/>
      <c r="F171" s="345"/>
      <c r="G171" s="345"/>
      <c r="H171" s="345"/>
      <c r="I171" s="346"/>
      <c r="J171" s="353">
        <v>233</v>
      </c>
      <c r="K171" s="354"/>
      <c r="L171" s="355"/>
      <c r="M171" s="353">
        <v>853</v>
      </c>
      <c r="N171" s="354"/>
      <c r="O171" s="355"/>
      <c r="P171" s="347">
        <f t="shared" si="2"/>
        <v>0</v>
      </c>
      <c r="Q171" s="348"/>
      <c r="R171" s="348"/>
      <c r="S171" s="348"/>
      <c r="T171" s="349"/>
      <c r="U171" s="296"/>
      <c r="V171" s="297"/>
      <c r="W171" s="297"/>
      <c r="X171" s="297"/>
      <c r="Y171" s="298"/>
      <c r="Z171" s="347"/>
      <c r="AA171" s="348"/>
      <c r="AB171" s="348"/>
      <c r="AC171" s="349"/>
      <c r="AD171" s="347"/>
      <c r="AE171" s="348"/>
      <c r="AF171" s="348"/>
      <c r="AG171" s="349"/>
      <c r="AH171" s="347"/>
      <c r="AI171" s="348"/>
      <c r="AJ171" s="348"/>
      <c r="AK171" s="349"/>
      <c r="AL171" s="350"/>
      <c r="AM171" s="351"/>
      <c r="AN171" s="351"/>
      <c r="AO171" s="352"/>
      <c r="AP171" s="350"/>
      <c r="AQ171" s="351"/>
      <c r="AR171" s="351"/>
      <c r="AS171" s="352"/>
      <c r="AT171" s="8"/>
      <c r="AU171" s="8"/>
    </row>
    <row r="172" spans="1:47" ht="25.5" customHeight="1" x14ac:dyDescent="0.2">
      <c r="A172" s="344" t="s">
        <v>112</v>
      </c>
      <c r="B172" s="345"/>
      <c r="C172" s="345"/>
      <c r="D172" s="345"/>
      <c r="E172" s="345"/>
      <c r="F172" s="345"/>
      <c r="G172" s="345"/>
      <c r="H172" s="345"/>
      <c r="I172" s="346"/>
      <c r="J172" s="353">
        <v>260</v>
      </c>
      <c r="K172" s="354"/>
      <c r="L172" s="355"/>
      <c r="M172" s="350" t="s">
        <v>43</v>
      </c>
      <c r="N172" s="351"/>
      <c r="O172" s="352"/>
      <c r="P172" s="347">
        <f t="shared" si="2"/>
        <v>4926031.71</v>
      </c>
      <c r="Q172" s="348"/>
      <c r="R172" s="348"/>
      <c r="S172" s="348"/>
      <c r="T172" s="349"/>
      <c r="U172" s="347">
        <f>U173</f>
        <v>4073559.71</v>
      </c>
      <c r="V172" s="348"/>
      <c r="W172" s="348"/>
      <c r="X172" s="348"/>
      <c r="Y172" s="349"/>
      <c r="Z172" s="347">
        <f>Z173</f>
        <v>19200</v>
      </c>
      <c r="AA172" s="348"/>
      <c r="AB172" s="348"/>
      <c r="AC172" s="349"/>
      <c r="AD172" s="347">
        <f>AD173</f>
        <v>0</v>
      </c>
      <c r="AE172" s="348"/>
      <c r="AF172" s="348"/>
      <c r="AG172" s="349"/>
      <c r="AH172" s="350">
        <f>AH173</f>
        <v>0</v>
      </c>
      <c r="AI172" s="351"/>
      <c r="AJ172" s="351"/>
      <c r="AK172" s="352"/>
      <c r="AL172" s="350">
        <f>AL173</f>
        <v>833272</v>
      </c>
      <c r="AM172" s="351"/>
      <c r="AN172" s="351"/>
      <c r="AO172" s="352"/>
      <c r="AP172" s="350">
        <f>AP173</f>
        <v>0</v>
      </c>
      <c r="AQ172" s="351"/>
      <c r="AR172" s="351"/>
      <c r="AS172" s="352"/>
      <c r="AT172" s="8"/>
      <c r="AU172" s="8"/>
    </row>
    <row r="173" spans="1:47" x14ac:dyDescent="0.2">
      <c r="A173" s="333" t="s">
        <v>106</v>
      </c>
      <c r="B173" s="334"/>
      <c r="C173" s="334"/>
      <c r="D173" s="334"/>
      <c r="E173" s="334"/>
      <c r="F173" s="334"/>
      <c r="G173" s="334"/>
      <c r="H173" s="334"/>
      <c r="I173" s="335"/>
      <c r="J173" s="356">
        <v>261</v>
      </c>
      <c r="K173" s="357"/>
      <c r="L173" s="358"/>
      <c r="M173" s="356">
        <v>244</v>
      </c>
      <c r="N173" s="357"/>
      <c r="O173" s="358"/>
      <c r="P173" s="362">
        <f t="shared" si="2"/>
        <v>4926031.71</v>
      </c>
      <c r="Q173" s="363"/>
      <c r="R173" s="363"/>
      <c r="S173" s="363"/>
      <c r="T173" s="364"/>
      <c r="U173" s="283">
        <v>4073559.71</v>
      </c>
      <c r="V173" s="284"/>
      <c r="W173" s="284"/>
      <c r="X173" s="284"/>
      <c r="Y173" s="374"/>
      <c r="Z173" s="362">
        <f>34200-15000</f>
        <v>19200</v>
      </c>
      <c r="AA173" s="363"/>
      <c r="AB173" s="363"/>
      <c r="AC173" s="364"/>
      <c r="AD173" s="362"/>
      <c r="AE173" s="363"/>
      <c r="AF173" s="363"/>
      <c r="AG173" s="364"/>
      <c r="AH173" s="362"/>
      <c r="AI173" s="363"/>
      <c r="AJ173" s="363"/>
      <c r="AK173" s="364"/>
      <c r="AL173" s="368">
        <v>833272</v>
      </c>
      <c r="AM173" s="369"/>
      <c r="AN173" s="369"/>
      <c r="AO173" s="370"/>
      <c r="AP173" s="368"/>
      <c r="AQ173" s="369"/>
      <c r="AR173" s="369"/>
      <c r="AS173" s="370"/>
      <c r="AT173" s="8"/>
      <c r="AU173" s="8"/>
    </row>
    <row r="174" spans="1:47" ht="38.25" customHeight="1" x14ac:dyDescent="0.2">
      <c r="A174" s="330" t="s">
        <v>113</v>
      </c>
      <c r="B174" s="331"/>
      <c r="C174" s="331"/>
      <c r="D174" s="331"/>
      <c r="E174" s="331"/>
      <c r="F174" s="331"/>
      <c r="G174" s="331"/>
      <c r="H174" s="331"/>
      <c r="I174" s="332"/>
      <c r="J174" s="359"/>
      <c r="K174" s="360"/>
      <c r="L174" s="361"/>
      <c r="M174" s="359"/>
      <c r="N174" s="360"/>
      <c r="O174" s="361"/>
      <c r="P174" s="365">
        <f t="shared" si="2"/>
        <v>0</v>
      </c>
      <c r="Q174" s="366"/>
      <c r="R174" s="366"/>
      <c r="S174" s="366"/>
      <c r="T174" s="367"/>
      <c r="U174" s="285"/>
      <c r="V174" s="286"/>
      <c r="W174" s="286"/>
      <c r="X174" s="286"/>
      <c r="Y174" s="375"/>
      <c r="Z174" s="365"/>
      <c r="AA174" s="366"/>
      <c r="AB174" s="366"/>
      <c r="AC174" s="367"/>
      <c r="AD174" s="365"/>
      <c r="AE174" s="366"/>
      <c r="AF174" s="366"/>
      <c r="AG174" s="367"/>
      <c r="AH174" s="365"/>
      <c r="AI174" s="366"/>
      <c r="AJ174" s="366"/>
      <c r="AK174" s="367"/>
      <c r="AL174" s="371"/>
      <c r="AM174" s="372"/>
      <c r="AN174" s="372"/>
      <c r="AO174" s="373"/>
      <c r="AP174" s="371"/>
      <c r="AQ174" s="372"/>
      <c r="AR174" s="372"/>
      <c r="AS174" s="373"/>
      <c r="AT174" s="8"/>
      <c r="AU174" s="8"/>
    </row>
    <row r="175" spans="1:47" x14ac:dyDescent="0.2">
      <c r="A175" s="344" t="s">
        <v>105</v>
      </c>
      <c r="B175" s="345"/>
      <c r="C175" s="345"/>
      <c r="D175" s="345"/>
      <c r="E175" s="345"/>
      <c r="F175" s="345"/>
      <c r="G175" s="345"/>
      <c r="H175" s="345"/>
      <c r="I175" s="346"/>
      <c r="J175" s="353">
        <v>270</v>
      </c>
      <c r="K175" s="354"/>
      <c r="L175" s="355"/>
      <c r="M175" s="353">
        <v>830</v>
      </c>
      <c r="N175" s="354"/>
      <c r="O175" s="355"/>
      <c r="P175" s="347">
        <f>SUM(U175:AS175)</f>
        <v>0</v>
      </c>
      <c r="Q175" s="348"/>
      <c r="R175" s="348"/>
      <c r="S175" s="348"/>
      <c r="T175" s="349"/>
      <c r="U175" s="347">
        <f>U176</f>
        <v>0</v>
      </c>
      <c r="V175" s="348"/>
      <c r="W175" s="348"/>
      <c r="X175" s="348"/>
      <c r="Y175" s="349"/>
      <c r="Z175" s="347">
        <f>Z176</f>
        <v>0</v>
      </c>
      <c r="AA175" s="348"/>
      <c r="AB175" s="348"/>
      <c r="AC175" s="349"/>
      <c r="AD175" s="347">
        <f>AD176</f>
        <v>0</v>
      </c>
      <c r="AE175" s="348"/>
      <c r="AF175" s="348"/>
      <c r="AG175" s="349"/>
      <c r="AH175" s="347">
        <f>AH176</f>
        <v>0</v>
      </c>
      <c r="AI175" s="348"/>
      <c r="AJ175" s="348"/>
      <c r="AK175" s="349"/>
      <c r="AL175" s="347">
        <f>AL176</f>
        <v>0</v>
      </c>
      <c r="AM175" s="348"/>
      <c r="AN175" s="348"/>
      <c r="AO175" s="349"/>
      <c r="AP175" s="347">
        <f>AP176</f>
        <v>0</v>
      </c>
      <c r="AQ175" s="348"/>
      <c r="AR175" s="348"/>
      <c r="AS175" s="349"/>
      <c r="AT175" s="8"/>
      <c r="AU175" s="8"/>
    </row>
    <row r="176" spans="1:47" x14ac:dyDescent="0.2">
      <c r="A176" s="333" t="s">
        <v>106</v>
      </c>
      <c r="B176" s="334"/>
      <c r="C176" s="334"/>
      <c r="D176" s="334"/>
      <c r="E176" s="334"/>
      <c r="F176" s="334"/>
      <c r="G176" s="334"/>
      <c r="H176" s="334"/>
      <c r="I176" s="335"/>
      <c r="J176" s="356">
        <v>271</v>
      </c>
      <c r="K176" s="357"/>
      <c r="L176" s="358"/>
      <c r="M176" s="356">
        <v>831</v>
      </c>
      <c r="N176" s="357"/>
      <c r="O176" s="358"/>
      <c r="P176" s="362">
        <f>SUM(U176:AS176)</f>
        <v>0</v>
      </c>
      <c r="Q176" s="363"/>
      <c r="R176" s="363"/>
      <c r="S176" s="363"/>
      <c r="T176" s="364"/>
      <c r="U176" s="283"/>
      <c r="V176" s="284"/>
      <c r="W176" s="284"/>
      <c r="X176" s="284"/>
      <c r="Y176" s="374"/>
      <c r="Z176" s="362"/>
      <c r="AA176" s="363"/>
      <c r="AB176" s="363"/>
      <c r="AC176" s="364"/>
      <c r="AD176" s="362"/>
      <c r="AE176" s="363"/>
      <c r="AF176" s="363"/>
      <c r="AG176" s="364"/>
      <c r="AH176" s="362"/>
      <c r="AI176" s="363"/>
      <c r="AJ176" s="363"/>
      <c r="AK176" s="364"/>
      <c r="AL176" s="368"/>
      <c r="AM176" s="369"/>
      <c r="AN176" s="369"/>
      <c r="AO176" s="370"/>
      <c r="AP176" s="368"/>
      <c r="AQ176" s="369"/>
      <c r="AR176" s="369"/>
      <c r="AS176" s="370"/>
      <c r="AT176" s="8"/>
      <c r="AU176" s="8"/>
    </row>
    <row r="177" spans="1:47" ht="114" customHeight="1" x14ac:dyDescent="0.2">
      <c r="A177" s="330" t="s">
        <v>107</v>
      </c>
      <c r="B177" s="331"/>
      <c r="C177" s="331"/>
      <c r="D177" s="331"/>
      <c r="E177" s="331"/>
      <c r="F177" s="331"/>
      <c r="G177" s="331"/>
      <c r="H177" s="331"/>
      <c r="I177" s="332"/>
      <c r="J177" s="359"/>
      <c r="K177" s="360"/>
      <c r="L177" s="361"/>
      <c r="M177" s="359"/>
      <c r="N177" s="360"/>
      <c r="O177" s="361"/>
      <c r="P177" s="365">
        <f>SUM(U177:AS177)</f>
        <v>0</v>
      </c>
      <c r="Q177" s="366"/>
      <c r="R177" s="366"/>
      <c r="S177" s="366"/>
      <c r="T177" s="367"/>
      <c r="U177" s="285"/>
      <c r="V177" s="286"/>
      <c r="W177" s="286"/>
      <c r="X177" s="286"/>
      <c r="Y177" s="375"/>
      <c r="Z177" s="365"/>
      <c r="AA177" s="366"/>
      <c r="AB177" s="366"/>
      <c r="AC177" s="367"/>
      <c r="AD177" s="365"/>
      <c r="AE177" s="366"/>
      <c r="AF177" s="366"/>
      <c r="AG177" s="367"/>
      <c r="AH177" s="365"/>
      <c r="AI177" s="366"/>
      <c r="AJ177" s="366"/>
      <c r="AK177" s="367"/>
      <c r="AL177" s="371"/>
      <c r="AM177" s="372"/>
      <c r="AN177" s="372"/>
      <c r="AO177" s="373"/>
      <c r="AP177" s="371"/>
      <c r="AQ177" s="372"/>
      <c r="AR177" s="372"/>
      <c r="AS177" s="373"/>
      <c r="AT177" s="8"/>
      <c r="AU177" s="8"/>
    </row>
    <row r="178" spans="1:47" s="10" customFormat="1" x14ac:dyDescent="0.2">
      <c r="A178" s="340" t="s">
        <v>45</v>
      </c>
      <c r="B178" s="341"/>
      <c r="C178" s="341"/>
      <c r="D178" s="341"/>
      <c r="E178" s="341"/>
      <c r="F178" s="341"/>
      <c r="G178" s="341"/>
      <c r="H178" s="341"/>
      <c r="I178" s="342"/>
      <c r="J178" s="353">
        <v>500</v>
      </c>
      <c r="K178" s="354"/>
      <c r="L178" s="355"/>
      <c r="M178" s="350" t="s">
        <v>43</v>
      </c>
      <c r="N178" s="351"/>
      <c r="O178" s="352"/>
      <c r="P178" s="347">
        <f t="shared" si="2"/>
        <v>0</v>
      </c>
      <c r="Q178" s="348"/>
      <c r="R178" s="348"/>
      <c r="S178" s="348"/>
      <c r="T178" s="349"/>
      <c r="U178" s="391">
        <v>0</v>
      </c>
      <c r="V178" s="297"/>
      <c r="W178" s="297"/>
      <c r="X178" s="297"/>
      <c r="Y178" s="298"/>
      <c r="Z178" s="347">
        <v>0</v>
      </c>
      <c r="AA178" s="348"/>
      <c r="AB178" s="348"/>
      <c r="AC178" s="349"/>
      <c r="AD178" s="347"/>
      <c r="AE178" s="348"/>
      <c r="AF178" s="348"/>
      <c r="AG178" s="349"/>
      <c r="AH178" s="347"/>
      <c r="AI178" s="348"/>
      <c r="AJ178" s="348"/>
      <c r="AK178" s="349"/>
      <c r="AL178" s="350">
        <v>0</v>
      </c>
      <c r="AM178" s="351"/>
      <c r="AN178" s="351"/>
      <c r="AO178" s="352"/>
      <c r="AP178" s="350"/>
      <c r="AQ178" s="351"/>
      <c r="AR178" s="351"/>
      <c r="AS178" s="352"/>
      <c r="AT178" s="9"/>
      <c r="AU178" s="9"/>
    </row>
    <row r="179" spans="1:47" x14ac:dyDescent="0.2">
      <c r="A179" s="340" t="s">
        <v>46</v>
      </c>
      <c r="B179" s="341"/>
      <c r="C179" s="341"/>
      <c r="D179" s="341"/>
      <c r="E179" s="341"/>
      <c r="F179" s="341"/>
      <c r="G179" s="341"/>
      <c r="H179" s="341"/>
      <c r="I179" s="342"/>
      <c r="J179" s="353">
        <v>600</v>
      </c>
      <c r="K179" s="354"/>
      <c r="L179" s="355"/>
      <c r="M179" s="350" t="s">
        <v>43</v>
      </c>
      <c r="N179" s="351"/>
      <c r="O179" s="352"/>
      <c r="P179" s="347">
        <f>SUM(U179:AS179)</f>
        <v>0</v>
      </c>
      <c r="Q179" s="348"/>
      <c r="R179" s="348"/>
      <c r="S179" s="348"/>
      <c r="T179" s="349"/>
      <c r="U179" s="347">
        <f>U178+U139-U151</f>
        <v>0</v>
      </c>
      <c r="V179" s="348"/>
      <c r="W179" s="348"/>
      <c r="X179" s="348"/>
      <c r="Y179" s="349"/>
      <c r="Z179" s="347">
        <f>Z178+Z139-Z151</f>
        <v>0</v>
      </c>
      <c r="AA179" s="348"/>
      <c r="AB179" s="348"/>
      <c r="AC179" s="349"/>
      <c r="AD179" s="347">
        <f>AD178+AD139-AD151</f>
        <v>0</v>
      </c>
      <c r="AE179" s="348"/>
      <c r="AF179" s="348"/>
      <c r="AG179" s="349"/>
      <c r="AH179" s="350">
        <f>AH178+AH139-AH151</f>
        <v>0</v>
      </c>
      <c r="AI179" s="351"/>
      <c r="AJ179" s="351"/>
      <c r="AK179" s="352"/>
      <c r="AL179" s="350">
        <f>AL178+AL139-AL151</f>
        <v>0</v>
      </c>
      <c r="AM179" s="351"/>
      <c r="AN179" s="351"/>
      <c r="AO179" s="352"/>
      <c r="AP179" s="350">
        <f>AP178+AP139-AP151</f>
        <v>0</v>
      </c>
      <c r="AQ179" s="351"/>
      <c r="AR179" s="351"/>
      <c r="AS179" s="352"/>
      <c r="AT179" s="8"/>
      <c r="AU179" s="8"/>
    </row>
    <row r="180" spans="1:47" ht="12.75" hidden="1" customHeight="1" x14ac:dyDescent="0.2">
      <c r="A180" s="326" t="s">
        <v>22</v>
      </c>
      <c r="B180" s="326"/>
      <c r="C180" s="326"/>
      <c r="D180" s="326"/>
      <c r="E180" s="326"/>
      <c r="F180" s="326"/>
      <c r="G180" s="326"/>
      <c r="H180" s="326"/>
      <c r="I180" s="326"/>
      <c r="J180" s="320" t="s">
        <v>34</v>
      </c>
      <c r="K180" s="320"/>
      <c r="L180" s="320"/>
      <c r="M180" s="320" t="s">
        <v>35</v>
      </c>
      <c r="N180" s="320"/>
      <c r="O180" s="320"/>
      <c r="P180" s="327" t="s">
        <v>73</v>
      </c>
      <c r="Q180" s="327"/>
      <c r="R180" s="327"/>
      <c r="S180" s="327"/>
      <c r="T180" s="327"/>
      <c r="U180" s="327"/>
      <c r="V180" s="327"/>
      <c r="W180" s="327"/>
      <c r="X180" s="327"/>
      <c r="Y180" s="327"/>
      <c r="Z180" s="327"/>
      <c r="AA180" s="327"/>
      <c r="AB180" s="327"/>
      <c r="AC180" s="327"/>
      <c r="AD180" s="327"/>
      <c r="AE180" s="327"/>
      <c r="AF180" s="327"/>
      <c r="AG180" s="327"/>
      <c r="AH180" s="327"/>
      <c r="AI180" s="327"/>
      <c r="AJ180" s="327"/>
      <c r="AK180" s="327"/>
      <c r="AL180" s="327"/>
      <c r="AM180" s="327"/>
      <c r="AN180" s="327"/>
      <c r="AO180" s="327"/>
      <c r="AP180" s="327"/>
      <c r="AQ180" s="327"/>
      <c r="AR180" s="327"/>
      <c r="AS180" s="327"/>
    </row>
    <row r="181" spans="1:47" ht="12.75" hidden="1" customHeight="1" x14ac:dyDescent="0.2">
      <c r="A181" s="326"/>
      <c r="B181" s="326"/>
      <c r="C181" s="326"/>
      <c r="D181" s="326"/>
      <c r="E181" s="326"/>
      <c r="F181" s="326"/>
      <c r="G181" s="326"/>
      <c r="H181" s="326"/>
      <c r="I181" s="326"/>
      <c r="J181" s="320"/>
      <c r="K181" s="320"/>
      <c r="L181" s="320"/>
      <c r="M181" s="320"/>
      <c r="N181" s="320"/>
      <c r="O181" s="320"/>
      <c r="P181" s="327" t="s">
        <v>36</v>
      </c>
      <c r="Q181" s="327"/>
      <c r="R181" s="327"/>
      <c r="S181" s="327"/>
      <c r="T181" s="327"/>
      <c r="U181" s="327" t="s">
        <v>27</v>
      </c>
      <c r="V181" s="327"/>
      <c r="W181" s="327"/>
      <c r="X181" s="327"/>
      <c r="Y181" s="327"/>
      <c r="Z181" s="327"/>
      <c r="AA181" s="327"/>
      <c r="AB181" s="327"/>
      <c r="AC181" s="327"/>
      <c r="AD181" s="327"/>
      <c r="AE181" s="327"/>
      <c r="AF181" s="327"/>
      <c r="AG181" s="327"/>
      <c r="AH181" s="327"/>
      <c r="AI181" s="327"/>
      <c r="AJ181" s="327"/>
      <c r="AK181" s="327"/>
      <c r="AL181" s="327"/>
      <c r="AM181" s="327"/>
      <c r="AN181" s="327"/>
      <c r="AO181" s="327"/>
      <c r="AP181" s="327"/>
      <c r="AQ181" s="327"/>
      <c r="AR181" s="327"/>
      <c r="AS181" s="327"/>
    </row>
    <row r="182" spans="1:47" ht="79.5" hidden="1" customHeight="1" x14ac:dyDescent="0.2">
      <c r="A182" s="326"/>
      <c r="B182" s="326"/>
      <c r="C182" s="326"/>
      <c r="D182" s="326"/>
      <c r="E182" s="326"/>
      <c r="F182" s="326"/>
      <c r="G182" s="326"/>
      <c r="H182" s="326"/>
      <c r="I182" s="326"/>
      <c r="J182" s="320"/>
      <c r="K182" s="320"/>
      <c r="L182" s="320"/>
      <c r="M182" s="320"/>
      <c r="N182" s="320"/>
      <c r="O182" s="320"/>
      <c r="P182" s="327"/>
      <c r="Q182" s="327"/>
      <c r="R182" s="327"/>
      <c r="S182" s="327"/>
      <c r="T182" s="327"/>
      <c r="U182" s="320" t="s">
        <v>115</v>
      </c>
      <c r="V182" s="320"/>
      <c r="W182" s="320"/>
      <c r="X182" s="320"/>
      <c r="Y182" s="320"/>
      <c r="Z182" s="320" t="s">
        <v>37</v>
      </c>
      <c r="AA182" s="320"/>
      <c r="AB182" s="320"/>
      <c r="AC182" s="320"/>
      <c r="AD182" s="320" t="s">
        <v>38</v>
      </c>
      <c r="AE182" s="320"/>
      <c r="AF182" s="320"/>
      <c r="AG182" s="320"/>
      <c r="AH182" s="320" t="s">
        <v>39</v>
      </c>
      <c r="AI182" s="320"/>
      <c r="AJ182" s="320"/>
      <c r="AK182" s="320"/>
      <c r="AL182" s="320" t="s">
        <v>40</v>
      </c>
      <c r="AM182" s="320"/>
      <c r="AN182" s="320"/>
      <c r="AO182" s="320"/>
      <c r="AP182" s="320"/>
      <c r="AQ182" s="320"/>
      <c r="AR182" s="320"/>
      <c r="AS182" s="320"/>
    </row>
    <row r="183" spans="1:47" ht="32.25" hidden="1" customHeight="1" x14ac:dyDescent="0.2">
      <c r="A183" s="326"/>
      <c r="B183" s="326"/>
      <c r="C183" s="326"/>
      <c r="D183" s="326"/>
      <c r="E183" s="326"/>
      <c r="F183" s="326"/>
      <c r="G183" s="326"/>
      <c r="H183" s="326"/>
      <c r="I183" s="326"/>
      <c r="J183" s="320"/>
      <c r="K183" s="320"/>
      <c r="L183" s="320"/>
      <c r="M183" s="320"/>
      <c r="N183" s="320"/>
      <c r="O183" s="320"/>
      <c r="P183" s="327"/>
      <c r="Q183" s="327"/>
      <c r="R183" s="327"/>
      <c r="S183" s="327"/>
      <c r="T183" s="327"/>
      <c r="U183" s="320"/>
      <c r="V183" s="320"/>
      <c r="W183" s="320"/>
      <c r="X183" s="320"/>
      <c r="Y183" s="320"/>
      <c r="Z183" s="320"/>
      <c r="AA183" s="320"/>
      <c r="AB183" s="320"/>
      <c r="AC183" s="320"/>
      <c r="AD183" s="320"/>
      <c r="AE183" s="320"/>
      <c r="AF183" s="320"/>
      <c r="AG183" s="320"/>
      <c r="AH183" s="320"/>
      <c r="AI183" s="320"/>
      <c r="AJ183" s="320"/>
      <c r="AK183" s="320"/>
      <c r="AL183" s="320" t="s">
        <v>36</v>
      </c>
      <c r="AM183" s="320"/>
      <c r="AN183" s="320"/>
      <c r="AO183" s="320"/>
      <c r="AP183" s="320" t="s">
        <v>41</v>
      </c>
      <c r="AQ183" s="320"/>
      <c r="AR183" s="320"/>
      <c r="AS183" s="320"/>
    </row>
    <row r="184" spans="1:47" ht="16.149999999999999" hidden="1" customHeight="1" x14ac:dyDescent="0.2">
      <c r="A184" s="321">
        <v>1</v>
      </c>
      <c r="B184" s="322"/>
      <c r="C184" s="322"/>
      <c r="D184" s="322"/>
      <c r="E184" s="322"/>
      <c r="F184" s="322"/>
      <c r="G184" s="322"/>
      <c r="H184" s="322"/>
      <c r="I184" s="323"/>
      <c r="J184" s="321">
        <v>2</v>
      </c>
      <c r="K184" s="322"/>
      <c r="L184" s="322"/>
      <c r="M184" s="322">
        <v>3</v>
      </c>
      <c r="N184" s="322"/>
      <c r="O184" s="322"/>
      <c r="P184" s="322">
        <v>4</v>
      </c>
      <c r="Q184" s="322"/>
      <c r="R184" s="322"/>
      <c r="S184" s="322"/>
      <c r="T184" s="322"/>
      <c r="U184" s="322">
        <v>5</v>
      </c>
      <c r="V184" s="322"/>
      <c r="W184" s="322"/>
      <c r="X184" s="322"/>
      <c r="Y184" s="323"/>
      <c r="Z184" s="321">
        <v>6</v>
      </c>
      <c r="AA184" s="322"/>
      <c r="AB184" s="322"/>
      <c r="AC184" s="323"/>
      <c r="AD184" s="321">
        <v>7</v>
      </c>
      <c r="AE184" s="322"/>
      <c r="AF184" s="322"/>
      <c r="AG184" s="323"/>
      <c r="AH184" s="321">
        <v>8</v>
      </c>
      <c r="AI184" s="322"/>
      <c r="AJ184" s="322"/>
      <c r="AK184" s="323"/>
      <c r="AL184" s="321">
        <v>9</v>
      </c>
      <c r="AM184" s="322"/>
      <c r="AN184" s="322"/>
      <c r="AO184" s="323"/>
      <c r="AP184" s="321">
        <v>10</v>
      </c>
      <c r="AQ184" s="322"/>
      <c r="AR184" s="322"/>
      <c r="AS184" s="323"/>
    </row>
    <row r="185" spans="1:47" s="2" customFormat="1" ht="16.149999999999999" hidden="1" customHeight="1" x14ac:dyDescent="0.2">
      <c r="A185" s="337">
        <v>2019</v>
      </c>
      <c r="B185" s="338"/>
      <c r="C185" s="338"/>
      <c r="D185" s="338"/>
      <c r="E185" s="338"/>
      <c r="F185" s="338"/>
      <c r="G185" s="338"/>
      <c r="H185" s="338"/>
      <c r="I185" s="338"/>
      <c r="J185" s="338"/>
      <c r="K185" s="338"/>
      <c r="L185" s="338"/>
      <c r="M185" s="338"/>
      <c r="N185" s="338"/>
      <c r="O185" s="338"/>
      <c r="P185" s="338"/>
      <c r="Q185" s="338"/>
      <c r="R185" s="338"/>
      <c r="S185" s="338"/>
      <c r="T185" s="338"/>
      <c r="U185" s="338"/>
      <c r="V185" s="338"/>
      <c r="W185" s="338"/>
      <c r="X185" s="338"/>
      <c r="Y185" s="338"/>
      <c r="Z185" s="338"/>
      <c r="AA185" s="338"/>
      <c r="AB185" s="338"/>
      <c r="AC185" s="338"/>
      <c r="AD185" s="338"/>
      <c r="AE185" s="338"/>
      <c r="AF185" s="338"/>
      <c r="AG185" s="338"/>
      <c r="AH185" s="338"/>
      <c r="AI185" s="338"/>
      <c r="AJ185" s="338"/>
      <c r="AK185" s="338"/>
      <c r="AL185" s="338"/>
      <c r="AM185" s="338"/>
      <c r="AN185" s="338"/>
      <c r="AO185" s="338"/>
      <c r="AP185" s="338"/>
      <c r="AQ185" s="338"/>
      <c r="AR185" s="338"/>
      <c r="AS185" s="339"/>
    </row>
    <row r="186" spans="1:47" hidden="1" x14ac:dyDescent="0.2">
      <c r="A186" s="340" t="s">
        <v>42</v>
      </c>
      <c r="B186" s="341"/>
      <c r="C186" s="341"/>
      <c r="D186" s="341"/>
      <c r="E186" s="341"/>
      <c r="F186" s="341"/>
      <c r="G186" s="341"/>
      <c r="H186" s="341"/>
      <c r="I186" s="342"/>
      <c r="J186" s="336">
        <v>100</v>
      </c>
      <c r="K186" s="336"/>
      <c r="L186" s="336"/>
      <c r="M186" s="343" t="s">
        <v>43</v>
      </c>
      <c r="N186" s="343"/>
      <c r="O186" s="343"/>
      <c r="P186" s="328">
        <f>P187+P189+P193+P194+P195+P196+P197</f>
        <v>0</v>
      </c>
      <c r="Q186" s="328"/>
      <c r="R186" s="328"/>
      <c r="S186" s="328"/>
      <c r="T186" s="328"/>
      <c r="U186" s="328">
        <f>U189</f>
        <v>0</v>
      </c>
      <c r="V186" s="328"/>
      <c r="W186" s="328"/>
      <c r="X186" s="328"/>
      <c r="Y186" s="328"/>
      <c r="Z186" s="328">
        <f>Z195</f>
        <v>0</v>
      </c>
      <c r="AA186" s="328"/>
      <c r="AB186" s="328"/>
      <c r="AC186" s="328"/>
      <c r="AD186" s="328">
        <f>AD195</f>
        <v>0</v>
      </c>
      <c r="AE186" s="328"/>
      <c r="AF186" s="328"/>
      <c r="AG186" s="328"/>
      <c r="AH186" s="329">
        <f>AH189</f>
        <v>0</v>
      </c>
      <c r="AI186" s="329"/>
      <c r="AJ186" s="329"/>
      <c r="AK186" s="329"/>
      <c r="AL186" s="329">
        <f>AL189+AL193+AL194+AL196</f>
        <v>0</v>
      </c>
      <c r="AM186" s="329"/>
      <c r="AN186" s="329"/>
      <c r="AO186" s="329"/>
      <c r="AP186" s="329">
        <f>AP189+AP196</f>
        <v>0</v>
      </c>
      <c r="AQ186" s="329"/>
      <c r="AR186" s="329"/>
      <c r="AS186" s="329"/>
      <c r="AT186" s="8"/>
      <c r="AU186" s="8"/>
    </row>
    <row r="187" spans="1:47" hidden="1" x14ac:dyDescent="0.2">
      <c r="A187" s="333" t="s">
        <v>77</v>
      </c>
      <c r="B187" s="334"/>
      <c r="C187" s="334"/>
      <c r="D187" s="334"/>
      <c r="E187" s="334"/>
      <c r="F187" s="334"/>
      <c r="G187" s="334"/>
      <c r="H187" s="334"/>
      <c r="I187" s="335"/>
      <c r="J187" s="336">
        <v>110</v>
      </c>
      <c r="K187" s="336"/>
      <c r="L187" s="336"/>
      <c r="M187" s="336">
        <v>120</v>
      </c>
      <c r="N187" s="336"/>
      <c r="O187" s="336"/>
      <c r="P187" s="328">
        <f>AL187</f>
        <v>0</v>
      </c>
      <c r="Q187" s="328"/>
      <c r="R187" s="328"/>
      <c r="S187" s="328"/>
      <c r="T187" s="328"/>
      <c r="U187" s="328" t="s">
        <v>43</v>
      </c>
      <c r="V187" s="328"/>
      <c r="W187" s="328"/>
      <c r="X187" s="328"/>
      <c r="Y187" s="328"/>
      <c r="Z187" s="328" t="s">
        <v>43</v>
      </c>
      <c r="AA187" s="328"/>
      <c r="AB187" s="328"/>
      <c r="AC187" s="328"/>
      <c r="AD187" s="328" t="s">
        <v>43</v>
      </c>
      <c r="AE187" s="328"/>
      <c r="AF187" s="328"/>
      <c r="AG187" s="328"/>
      <c r="AH187" s="329" t="s">
        <v>43</v>
      </c>
      <c r="AI187" s="329"/>
      <c r="AJ187" s="329"/>
      <c r="AK187" s="329"/>
      <c r="AL187" s="329"/>
      <c r="AM187" s="329"/>
      <c r="AN187" s="329"/>
      <c r="AO187" s="329"/>
      <c r="AP187" s="329" t="s">
        <v>43</v>
      </c>
      <c r="AQ187" s="329"/>
      <c r="AR187" s="329"/>
      <c r="AS187" s="329"/>
      <c r="AT187" s="8"/>
      <c r="AU187" s="8"/>
    </row>
    <row r="188" spans="1:47" ht="12.75" hidden="1" customHeight="1" x14ac:dyDescent="0.2">
      <c r="A188" s="330" t="s">
        <v>78</v>
      </c>
      <c r="B188" s="331"/>
      <c r="C188" s="331"/>
      <c r="D188" s="331"/>
      <c r="E188" s="331"/>
      <c r="F188" s="331"/>
      <c r="G188" s="331"/>
      <c r="H188" s="331"/>
      <c r="I188" s="332"/>
      <c r="J188" s="336"/>
      <c r="K188" s="336"/>
      <c r="L188" s="336"/>
      <c r="M188" s="336"/>
      <c r="N188" s="336"/>
      <c r="O188" s="336"/>
      <c r="P188" s="328"/>
      <c r="Q188" s="328"/>
      <c r="R188" s="328"/>
      <c r="S188" s="328"/>
      <c r="T188" s="328"/>
      <c r="U188" s="328"/>
      <c r="V188" s="328"/>
      <c r="W188" s="328"/>
      <c r="X188" s="328"/>
      <c r="Y188" s="328"/>
      <c r="Z188" s="328"/>
      <c r="AA188" s="328"/>
      <c r="AB188" s="328"/>
      <c r="AC188" s="328"/>
      <c r="AD188" s="328"/>
      <c r="AE188" s="328"/>
      <c r="AF188" s="328"/>
      <c r="AG188" s="328"/>
      <c r="AH188" s="329"/>
      <c r="AI188" s="329"/>
      <c r="AJ188" s="329"/>
      <c r="AK188" s="329"/>
      <c r="AL188" s="329"/>
      <c r="AM188" s="329"/>
      <c r="AN188" s="329"/>
      <c r="AO188" s="329"/>
      <c r="AP188" s="329"/>
      <c r="AQ188" s="329"/>
      <c r="AR188" s="329"/>
      <c r="AS188" s="329"/>
      <c r="AT188" s="8"/>
      <c r="AU188" s="8"/>
    </row>
    <row r="189" spans="1:47" ht="12.75" hidden="1" customHeight="1" x14ac:dyDescent="0.2">
      <c r="A189" s="344" t="s">
        <v>79</v>
      </c>
      <c r="B189" s="345"/>
      <c r="C189" s="345"/>
      <c r="D189" s="345"/>
      <c r="E189" s="345"/>
      <c r="F189" s="345"/>
      <c r="G189" s="345"/>
      <c r="H189" s="345"/>
      <c r="I189" s="346"/>
      <c r="J189" s="336">
        <v>120</v>
      </c>
      <c r="K189" s="336"/>
      <c r="L189" s="336"/>
      <c r="M189" s="336">
        <v>130</v>
      </c>
      <c r="N189" s="336"/>
      <c r="O189" s="336"/>
      <c r="P189" s="328">
        <f>P190+P192</f>
        <v>0</v>
      </c>
      <c r="Q189" s="328"/>
      <c r="R189" s="328"/>
      <c r="S189" s="328"/>
      <c r="T189" s="328"/>
      <c r="U189" s="328">
        <f>U190+U192</f>
        <v>0</v>
      </c>
      <c r="V189" s="328"/>
      <c r="W189" s="328"/>
      <c r="X189" s="328"/>
      <c r="Y189" s="328"/>
      <c r="Z189" s="328" t="s">
        <v>43</v>
      </c>
      <c r="AA189" s="328"/>
      <c r="AB189" s="328"/>
      <c r="AC189" s="328"/>
      <c r="AD189" s="328" t="s">
        <v>43</v>
      </c>
      <c r="AE189" s="328"/>
      <c r="AF189" s="328"/>
      <c r="AG189" s="328"/>
      <c r="AH189" s="329">
        <f>AH190+AH192</f>
        <v>0</v>
      </c>
      <c r="AI189" s="329"/>
      <c r="AJ189" s="329"/>
      <c r="AK189" s="329"/>
      <c r="AL189" s="329">
        <f>AL190+AL192</f>
        <v>0</v>
      </c>
      <c r="AM189" s="329"/>
      <c r="AN189" s="329"/>
      <c r="AO189" s="329"/>
      <c r="AP189" s="329">
        <f t="shared" ref="AP189" si="4">AP190+AP192</f>
        <v>0</v>
      </c>
      <c r="AQ189" s="329"/>
      <c r="AR189" s="329"/>
      <c r="AS189" s="329"/>
      <c r="AT189" s="8"/>
      <c r="AU189" s="8"/>
    </row>
    <row r="190" spans="1:47" hidden="1" x14ac:dyDescent="0.2">
      <c r="A190" s="333" t="s">
        <v>80</v>
      </c>
      <c r="B190" s="334"/>
      <c r="C190" s="334"/>
      <c r="D190" s="334"/>
      <c r="E190" s="334"/>
      <c r="F190" s="334"/>
      <c r="G190" s="334"/>
      <c r="H190" s="334"/>
      <c r="I190" s="335"/>
      <c r="J190" s="329"/>
      <c r="K190" s="329"/>
      <c r="L190" s="329"/>
      <c r="M190" s="336">
        <v>130</v>
      </c>
      <c r="N190" s="336"/>
      <c r="O190" s="336"/>
      <c r="P190" s="328">
        <f>U190+AH190+AL190+AP190</f>
        <v>0</v>
      </c>
      <c r="Q190" s="328"/>
      <c r="R190" s="328"/>
      <c r="S190" s="328"/>
      <c r="T190" s="328"/>
      <c r="U190" s="328"/>
      <c r="V190" s="328"/>
      <c r="W190" s="328"/>
      <c r="X190" s="328"/>
      <c r="Y190" s="328"/>
      <c r="Z190" s="328" t="s">
        <v>43</v>
      </c>
      <c r="AA190" s="328"/>
      <c r="AB190" s="328"/>
      <c r="AC190" s="328"/>
      <c r="AD190" s="328" t="s">
        <v>43</v>
      </c>
      <c r="AE190" s="328"/>
      <c r="AF190" s="328"/>
      <c r="AG190" s="328"/>
      <c r="AH190" s="328"/>
      <c r="AI190" s="328"/>
      <c r="AJ190" s="328"/>
      <c r="AK190" s="328"/>
      <c r="AL190" s="329"/>
      <c r="AM190" s="329"/>
      <c r="AN190" s="329"/>
      <c r="AO190" s="329"/>
      <c r="AP190" s="329"/>
      <c r="AQ190" s="329"/>
      <c r="AR190" s="329"/>
      <c r="AS190" s="329"/>
      <c r="AT190" s="8"/>
      <c r="AU190" s="8"/>
    </row>
    <row r="191" spans="1:47" ht="12.75" hidden="1" customHeight="1" x14ac:dyDescent="0.2">
      <c r="A191" s="330" t="s">
        <v>81</v>
      </c>
      <c r="B191" s="331"/>
      <c r="C191" s="331"/>
      <c r="D191" s="331"/>
      <c r="E191" s="331"/>
      <c r="F191" s="331"/>
      <c r="G191" s="331"/>
      <c r="H191" s="331"/>
      <c r="I191" s="332"/>
      <c r="J191" s="329"/>
      <c r="K191" s="329"/>
      <c r="L191" s="329"/>
      <c r="M191" s="336"/>
      <c r="N191" s="336"/>
      <c r="O191" s="336"/>
      <c r="P191" s="328"/>
      <c r="Q191" s="328"/>
      <c r="R191" s="328"/>
      <c r="S191" s="328"/>
      <c r="T191" s="328"/>
      <c r="U191" s="328"/>
      <c r="V191" s="328"/>
      <c r="W191" s="328"/>
      <c r="X191" s="328"/>
      <c r="Y191" s="328"/>
      <c r="Z191" s="328"/>
      <c r="AA191" s="328"/>
      <c r="AB191" s="328"/>
      <c r="AC191" s="328"/>
      <c r="AD191" s="328"/>
      <c r="AE191" s="328"/>
      <c r="AF191" s="328"/>
      <c r="AG191" s="328"/>
      <c r="AH191" s="328"/>
      <c r="AI191" s="328"/>
      <c r="AJ191" s="328"/>
      <c r="AK191" s="328"/>
      <c r="AL191" s="329"/>
      <c r="AM191" s="329"/>
      <c r="AN191" s="329"/>
      <c r="AO191" s="329"/>
      <c r="AP191" s="329"/>
      <c r="AQ191" s="329"/>
      <c r="AR191" s="329"/>
      <c r="AS191" s="329"/>
      <c r="AT191" s="8"/>
      <c r="AU191" s="8"/>
    </row>
    <row r="192" spans="1:47" ht="12.75" hidden="1" customHeight="1" x14ac:dyDescent="0.2">
      <c r="A192" s="344" t="s">
        <v>82</v>
      </c>
      <c r="B192" s="345"/>
      <c r="C192" s="345"/>
      <c r="D192" s="345"/>
      <c r="E192" s="345"/>
      <c r="F192" s="345"/>
      <c r="G192" s="345"/>
      <c r="H192" s="345"/>
      <c r="I192" s="346"/>
      <c r="J192" s="329"/>
      <c r="K192" s="329"/>
      <c r="L192" s="329"/>
      <c r="M192" s="336">
        <v>130</v>
      </c>
      <c r="N192" s="336"/>
      <c r="O192" s="336"/>
      <c r="P192" s="328">
        <f>U192+AH192+AL192+AP192</f>
        <v>0</v>
      </c>
      <c r="Q192" s="328"/>
      <c r="R192" s="328"/>
      <c r="S192" s="328"/>
      <c r="T192" s="328"/>
      <c r="U192" s="280"/>
      <c r="V192" s="280"/>
      <c r="W192" s="280"/>
      <c r="X192" s="280"/>
      <c r="Y192" s="280"/>
      <c r="Z192" s="328" t="s">
        <v>43</v>
      </c>
      <c r="AA192" s="328"/>
      <c r="AB192" s="328"/>
      <c r="AC192" s="328"/>
      <c r="AD192" s="328" t="s">
        <v>43</v>
      </c>
      <c r="AE192" s="328"/>
      <c r="AF192" s="328"/>
      <c r="AG192" s="328"/>
      <c r="AH192" s="328"/>
      <c r="AI192" s="328"/>
      <c r="AJ192" s="328"/>
      <c r="AK192" s="328"/>
      <c r="AL192" s="329"/>
      <c r="AM192" s="329"/>
      <c r="AN192" s="329"/>
      <c r="AO192" s="329"/>
      <c r="AP192" s="329"/>
      <c r="AQ192" s="329"/>
      <c r="AR192" s="329"/>
      <c r="AS192" s="329"/>
      <c r="AT192" s="8"/>
      <c r="AU192" s="8"/>
    </row>
    <row r="193" spans="1:47" ht="25.5" hidden="1" customHeight="1" x14ac:dyDescent="0.2">
      <c r="A193" s="344" t="s">
        <v>83</v>
      </c>
      <c r="B193" s="345"/>
      <c r="C193" s="345"/>
      <c r="D193" s="345"/>
      <c r="E193" s="345"/>
      <c r="F193" s="345"/>
      <c r="G193" s="345"/>
      <c r="H193" s="345"/>
      <c r="I193" s="346"/>
      <c r="J193" s="336">
        <v>130</v>
      </c>
      <c r="K193" s="336"/>
      <c r="L193" s="336"/>
      <c r="M193" s="336">
        <v>140</v>
      </c>
      <c r="N193" s="336"/>
      <c r="O193" s="336"/>
      <c r="P193" s="328">
        <f>AL193</f>
        <v>0</v>
      </c>
      <c r="Q193" s="328"/>
      <c r="R193" s="328"/>
      <c r="S193" s="328"/>
      <c r="T193" s="328"/>
      <c r="U193" s="328" t="s">
        <v>43</v>
      </c>
      <c r="V193" s="328"/>
      <c r="W193" s="328"/>
      <c r="X193" s="328"/>
      <c r="Y193" s="328"/>
      <c r="Z193" s="328" t="s">
        <v>43</v>
      </c>
      <c r="AA193" s="328"/>
      <c r="AB193" s="328"/>
      <c r="AC193" s="328"/>
      <c r="AD193" s="328" t="s">
        <v>43</v>
      </c>
      <c r="AE193" s="328"/>
      <c r="AF193" s="328"/>
      <c r="AG193" s="328"/>
      <c r="AH193" s="329" t="s">
        <v>43</v>
      </c>
      <c r="AI193" s="329"/>
      <c r="AJ193" s="329"/>
      <c r="AK193" s="329"/>
      <c r="AL193" s="329"/>
      <c r="AM193" s="329"/>
      <c r="AN193" s="329"/>
      <c r="AO193" s="329"/>
      <c r="AP193" s="329" t="s">
        <v>43</v>
      </c>
      <c r="AQ193" s="329"/>
      <c r="AR193" s="329"/>
      <c r="AS193" s="329"/>
      <c r="AT193" s="8"/>
      <c r="AU193" s="8"/>
    </row>
    <row r="194" spans="1:47" ht="51" hidden="1" customHeight="1" x14ac:dyDescent="0.2">
      <c r="A194" s="344" t="s">
        <v>84</v>
      </c>
      <c r="B194" s="345"/>
      <c r="C194" s="345"/>
      <c r="D194" s="345"/>
      <c r="E194" s="345"/>
      <c r="F194" s="345"/>
      <c r="G194" s="345"/>
      <c r="H194" s="345"/>
      <c r="I194" s="346"/>
      <c r="J194" s="336">
        <v>140</v>
      </c>
      <c r="K194" s="336"/>
      <c r="L194" s="336"/>
      <c r="M194" s="336">
        <v>150</v>
      </c>
      <c r="N194" s="336"/>
      <c r="O194" s="336"/>
      <c r="P194" s="328">
        <f>AL194</f>
        <v>0</v>
      </c>
      <c r="Q194" s="328"/>
      <c r="R194" s="328"/>
      <c r="S194" s="328"/>
      <c r="T194" s="328"/>
      <c r="U194" s="328" t="s">
        <v>43</v>
      </c>
      <c r="V194" s="328"/>
      <c r="W194" s="328"/>
      <c r="X194" s="328"/>
      <c r="Y194" s="328"/>
      <c r="Z194" s="328" t="s">
        <v>43</v>
      </c>
      <c r="AA194" s="328"/>
      <c r="AB194" s="328"/>
      <c r="AC194" s="328"/>
      <c r="AD194" s="328" t="s">
        <v>43</v>
      </c>
      <c r="AE194" s="328"/>
      <c r="AF194" s="328"/>
      <c r="AG194" s="328"/>
      <c r="AH194" s="329" t="s">
        <v>43</v>
      </c>
      <c r="AI194" s="329"/>
      <c r="AJ194" s="329"/>
      <c r="AK194" s="329"/>
      <c r="AL194" s="329"/>
      <c r="AM194" s="329"/>
      <c r="AN194" s="329"/>
      <c r="AO194" s="329"/>
      <c r="AP194" s="329" t="s">
        <v>43</v>
      </c>
      <c r="AQ194" s="329"/>
      <c r="AR194" s="329"/>
      <c r="AS194" s="329"/>
      <c r="AT194" s="8"/>
      <c r="AU194" s="8"/>
    </row>
    <row r="195" spans="1:47" hidden="1" x14ac:dyDescent="0.2">
      <c r="A195" s="344" t="s">
        <v>85</v>
      </c>
      <c r="B195" s="345"/>
      <c r="C195" s="345"/>
      <c r="D195" s="345"/>
      <c r="E195" s="345"/>
      <c r="F195" s="345"/>
      <c r="G195" s="345"/>
      <c r="H195" s="345"/>
      <c r="I195" s="346"/>
      <c r="J195" s="336">
        <v>150</v>
      </c>
      <c r="K195" s="336"/>
      <c r="L195" s="336"/>
      <c r="M195" s="353">
        <v>180</v>
      </c>
      <c r="N195" s="354"/>
      <c r="O195" s="355"/>
      <c r="P195" s="347">
        <f>AD195+Z195</f>
        <v>0</v>
      </c>
      <c r="Q195" s="348"/>
      <c r="R195" s="348"/>
      <c r="S195" s="348"/>
      <c r="T195" s="349"/>
      <c r="U195" s="347" t="s">
        <v>43</v>
      </c>
      <c r="V195" s="348"/>
      <c r="W195" s="348"/>
      <c r="X195" s="348"/>
      <c r="Y195" s="349"/>
      <c r="Z195" s="347"/>
      <c r="AA195" s="348"/>
      <c r="AB195" s="348"/>
      <c r="AC195" s="349"/>
      <c r="AD195" s="347"/>
      <c r="AE195" s="348"/>
      <c r="AF195" s="348"/>
      <c r="AG195" s="349"/>
      <c r="AH195" s="350" t="s">
        <v>43</v>
      </c>
      <c r="AI195" s="351"/>
      <c r="AJ195" s="351"/>
      <c r="AK195" s="352"/>
      <c r="AL195" s="350" t="s">
        <v>43</v>
      </c>
      <c r="AM195" s="351"/>
      <c r="AN195" s="351"/>
      <c r="AO195" s="352"/>
      <c r="AP195" s="350" t="s">
        <v>43</v>
      </c>
      <c r="AQ195" s="351"/>
      <c r="AR195" s="351"/>
      <c r="AS195" s="352"/>
      <c r="AT195" s="8"/>
      <c r="AU195" s="8"/>
    </row>
    <row r="196" spans="1:47" hidden="1" x14ac:dyDescent="0.2">
      <c r="A196" s="344" t="s">
        <v>86</v>
      </c>
      <c r="B196" s="345"/>
      <c r="C196" s="345"/>
      <c r="D196" s="345"/>
      <c r="E196" s="345"/>
      <c r="F196" s="345"/>
      <c r="G196" s="345"/>
      <c r="H196" s="345"/>
      <c r="I196" s="346"/>
      <c r="J196" s="336">
        <v>160</v>
      </c>
      <c r="K196" s="336"/>
      <c r="L196" s="336"/>
      <c r="M196" s="353">
        <v>180</v>
      </c>
      <c r="N196" s="354"/>
      <c r="O196" s="355"/>
      <c r="P196" s="347">
        <f>AL196+AP196</f>
        <v>0</v>
      </c>
      <c r="Q196" s="348"/>
      <c r="R196" s="348"/>
      <c r="S196" s="348"/>
      <c r="T196" s="349"/>
      <c r="U196" s="347" t="s">
        <v>43</v>
      </c>
      <c r="V196" s="348"/>
      <c r="W196" s="348"/>
      <c r="X196" s="348"/>
      <c r="Y196" s="349"/>
      <c r="Z196" s="347" t="s">
        <v>43</v>
      </c>
      <c r="AA196" s="348"/>
      <c r="AB196" s="348"/>
      <c r="AC196" s="349"/>
      <c r="AD196" s="347" t="s">
        <v>43</v>
      </c>
      <c r="AE196" s="348"/>
      <c r="AF196" s="348"/>
      <c r="AG196" s="349"/>
      <c r="AH196" s="350" t="s">
        <v>43</v>
      </c>
      <c r="AI196" s="351"/>
      <c r="AJ196" s="351"/>
      <c r="AK196" s="352"/>
      <c r="AL196" s="350"/>
      <c r="AM196" s="351"/>
      <c r="AN196" s="351"/>
      <c r="AO196" s="352"/>
      <c r="AP196" s="350"/>
      <c r="AQ196" s="351"/>
      <c r="AR196" s="351"/>
      <c r="AS196" s="352"/>
      <c r="AT196" s="8"/>
      <c r="AU196" s="8"/>
    </row>
    <row r="197" spans="1:47" hidden="1" x14ac:dyDescent="0.2">
      <c r="A197" s="344" t="s">
        <v>87</v>
      </c>
      <c r="B197" s="345"/>
      <c r="C197" s="345"/>
      <c r="D197" s="345"/>
      <c r="E197" s="345"/>
      <c r="F197" s="345"/>
      <c r="G197" s="345"/>
      <c r="H197" s="345"/>
      <c r="I197" s="346"/>
      <c r="J197" s="336">
        <v>180</v>
      </c>
      <c r="K197" s="336"/>
      <c r="L197" s="336"/>
      <c r="M197" s="350" t="s">
        <v>43</v>
      </c>
      <c r="N197" s="351"/>
      <c r="O197" s="352"/>
      <c r="P197" s="347">
        <f>P198+P200</f>
        <v>0</v>
      </c>
      <c r="Q197" s="348"/>
      <c r="R197" s="348"/>
      <c r="S197" s="348"/>
      <c r="T197" s="349"/>
      <c r="U197" s="347" t="s">
        <v>43</v>
      </c>
      <c r="V197" s="348"/>
      <c r="W197" s="348"/>
      <c r="X197" s="348"/>
      <c r="Y197" s="349"/>
      <c r="Z197" s="347" t="s">
        <v>43</v>
      </c>
      <c r="AA197" s="348"/>
      <c r="AB197" s="348"/>
      <c r="AC197" s="349"/>
      <c r="AD197" s="347" t="s">
        <v>43</v>
      </c>
      <c r="AE197" s="348"/>
      <c r="AF197" s="348"/>
      <c r="AG197" s="349"/>
      <c r="AH197" s="350" t="s">
        <v>43</v>
      </c>
      <c r="AI197" s="351"/>
      <c r="AJ197" s="351"/>
      <c r="AK197" s="352"/>
      <c r="AL197" s="350">
        <f>AL198+AL200</f>
        <v>0</v>
      </c>
      <c r="AM197" s="351"/>
      <c r="AN197" s="351"/>
      <c r="AO197" s="352"/>
      <c r="AP197" s="350" t="s">
        <v>43</v>
      </c>
      <c r="AQ197" s="351"/>
      <c r="AR197" s="351"/>
      <c r="AS197" s="352"/>
      <c r="AT197" s="8"/>
      <c r="AU197" s="8"/>
    </row>
    <row r="198" spans="1:47" hidden="1" x14ac:dyDescent="0.2">
      <c r="A198" s="333" t="s">
        <v>88</v>
      </c>
      <c r="B198" s="334"/>
      <c r="C198" s="334"/>
      <c r="D198" s="334"/>
      <c r="E198" s="334"/>
      <c r="F198" s="334"/>
      <c r="G198" s="334"/>
      <c r="H198" s="334"/>
      <c r="I198" s="335"/>
      <c r="J198" s="368"/>
      <c r="K198" s="369"/>
      <c r="L198" s="370"/>
      <c r="M198" s="356">
        <v>410</v>
      </c>
      <c r="N198" s="357"/>
      <c r="O198" s="358"/>
      <c r="P198" s="362">
        <f>AL198</f>
        <v>0</v>
      </c>
      <c r="Q198" s="363"/>
      <c r="R198" s="363"/>
      <c r="S198" s="363"/>
      <c r="T198" s="364"/>
      <c r="U198" s="362" t="s">
        <v>43</v>
      </c>
      <c r="V198" s="363"/>
      <c r="W198" s="363"/>
      <c r="X198" s="363"/>
      <c r="Y198" s="364"/>
      <c r="Z198" s="362" t="s">
        <v>43</v>
      </c>
      <c r="AA198" s="363"/>
      <c r="AB198" s="363"/>
      <c r="AC198" s="364"/>
      <c r="AD198" s="362" t="s">
        <v>43</v>
      </c>
      <c r="AE198" s="363"/>
      <c r="AF198" s="363"/>
      <c r="AG198" s="364"/>
      <c r="AH198" s="368" t="s">
        <v>43</v>
      </c>
      <c r="AI198" s="369"/>
      <c r="AJ198" s="369"/>
      <c r="AK198" s="370"/>
      <c r="AL198" s="368"/>
      <c r="AM198" s="369"/>
      <c r="AN198" s="369"/>
      <c r="AO198" s="370"/>
      <c r="AP198" s="368" t="s">
        <v>43</v>
      </c>
      <c r="AQ198" s="369"/>
      <c r="AR198" s="369"/>
      <c r="AS198" s="370"/>
      <c r="AT198" s="8"/>
      <c r="AU198" s="8"/>
    </row>
    <row r="199" spans="1:47" ht="12.75" hidden="1" customHeight="1" x14ac:dyDescent="0.2">
      <c r="A199" s="330" t="s">
        <v>89</v>
      </c>
      <c r="B199" s="331"/>
      <c r="C199" s="331"/>
      <c r="D199" s="331"/>
      <c r="E199" s="331"/>
      <c r="F199" s="331"/>
      <c r="G199" s="331"/>
      <c r="H199" s="331"/>
      <c r="I199" s="332"/>
      <c r="J199" s="371"/>
      <c r="K199" s="372"/>
      <c r="L199" s="373"/>
      <c r="M199" s="359"/>
      <c r="N199" s="360"/>
      <c r="O199" s="361"/>
      <c r="P199" s="365"/>
      <c r="Q199" s="366"/>
      <c r="R199" s="366"/>
      <c r="S199" s="366"/>
      <c r="T199" s="367"/>
      <c r="U199" s="365"/>
      <c r="V199" s="366"/>
      <c r="W199" s="366"/>
      <c r="X199" s="366"/>
      <c r="Y199" s="367"/>
      <c r="Z199" s="365"/>
      <c r="AA199" s="366"/>
      <c r="AB199" s="366"/>
      <c r="AC199" s="367"/>
      <c r="AD199" s="365"/>
      <c r="AE199" s="366"/>
      <c r="AF199" s="366"/>
      <c r="AG199" s="367"/>
      <c r="AH199" s="371"/>
      <c r="AI199" s="372"/>
      <c r="AJ199" s="372"/>
      <c r="AK199" s="373"/>
      <c r="AL199" s="371"/>
      <c r="AM199" s="372"/>
      <c r="AN199" s="372"/>
      <c r="AO199" s="373"/>
      <c r="AP199" s="371"/>
      <c r="AQ199" s="372"/>
      <c r="AR199" s="372"/>
      <c r="AS199" s="373"/>
      <c r="AT199" s="8"/>
      <c r="AU199" s="8"/>
    </row>
    <row r="200" spans="1:47" hidden="1" x14ac:dyDescent="0.2">
      <c r="A200" s="344" t="s">
        <v>90</v>
      </c>
      <c r="B200" s="345"/>
      <c r="C200" s="345"/>
      <c r="D200" s="345"/>
      <c r="E200" s="345"/>
      <c r="F200" s="345"/>
      <c r="G200" s="345"/>
      <c r="H200" s="345"/>
      <c r="I200" s="346"/>
      <c r="J200" s="350"/>
      <c r="K200" s="351"/>
      <c r="L200" s="352"/>
      <c r="M200" s="353">
        <v>440</v>
      </c>
      <c r="N200" s="354"/>
      <c r="O200" s="355"/>
      <c r="P200" s="347">
        <f>AL200</f>
        <v>0</v>
      </c>
      <c r="Q200" s="348"/>
      <c r="R200" s="348"/>
      <c r="S200" s="348"/>
      <c r="T200" s="349"/>
      <c r="U200" s="347" t="s">
        <v>43</v>
      </c>
      <c r="V200" s="348"/>
      <c r="W200" s="348"/>
      <c r="X200" s="348"/>
      <c r="Y200" s="349"/>
      <c r="Z200" s="347" t="s">
        <v>43</v>
      </c>
      <c r="AA200" s="348"/>
      <c r="AB200" s="348"/>
      <c r="AC200" s="349"/>
      <c r="AD200" s="347" t="s">
        <v>43</v>
      </c>
      <c r="AE200" s="348"/>
      <c r="AF200" s="348"/>
      <c r="AG200" s="349"/>
      <c r="AH200" s="350" t="s">
        <v>43</v>
      </c>
      <c r="AI200" s="351"/>
      <c r="AJ200" s="351"/>
      <c r="AK200" s="352"/>
      <c r="AL200" s="350"/>
      <c r="AM200" s="351"/>
      <c r="AN200" s="351"/>
      <c r="AO200" s="352"/>
      <c r="AP200" s="350" t="s">
        <v>43</v>
      </c>
      <c r="AQ200" s="351"/>
      <c r="AR200" s="351"/>
      <c r="AS200" s="352"/>
      <c r="AT200" s="8"/>
      <c r="AU200" s="8"/>
    </row>
    <row r="201" spans="1:47" hidden="1" x14ac:dyDescent="0.2">
      <c r="A201" s="340" t="s">
        <v>44</v>
      </c>
      <c r="B201" s="341"/>
      <c r="C201" s="341"/>
      <c r="D201" s="341"/>
      <c r="E201" s="341"/>
      <c r="F201" s="341"/>
      <c r="G201" s="341"/>
      <c r="H201" s="341"/>
      <c r="I201" s="342"/>
      <c r="J201" s="353">
        <v>200</v>
      </c>
      <c r="K201" s="354"/>
      <c r="L201" s="355"/>
      <c r="M201" s="350" t="s">
        <v>43</v>
      </c>
      <c r="N201" s="351"/>
      <c r="O201" s="352"/>
      <c r="P201" s="347">
        <f>SUM(U201:AS201)</f>
        <v>0</v>
      </c>
      <c r="Q201" s="348"/>
      <c r="R201" s="348"/>
      <c r="S201" s="348"/>
      <c r="T201" s="349"/>
      <c r="U201" s="347">
        <f>U202+U211+U216+U219+U224</f>
        <v>0</v>
      </c>
      <c r="V201" s="348"/>
      <c r="W201" s="348"/>
      <c r="X201" s="348"/>
      <c r="Y201" s="349"/>
      <c r="Z201" s="347">
        <f>Z202+Z211+Z216+Z219+Z224</f>
        <v>0</v>
      </c>
      <c r="AA201" s="348"/>
      <c r="AB201" s="348"/>
      <c r="AC201" s="349"/>
      <c r="AD201" s="347">
        <f>AD202+AD211+AD216+AD219+AD224</f>
        <v>0</v>
      </c>
      <c r="AE201" s="348"/>
      <c r="AF201" s="348"/>
      <c r="AG201" s="349"/>
      <c r="AH201" s="347">
        <f>AH202+AH211+AH216+AH219+AH224</f>
        <v>0</v>
      </c>
      <c r="AI201" s="348"/>
      <c r="AJ201" s="348"/>
      <c r="AK201" s="349"/>
      <c r="AL201" s="347">
        <f>AL202+AL211+AL216+AL219+AL224</f>
        <v>0</v>
      </c>
      <c r="AM201" s="348"/>
      <c r="AN201" s="348"/>
      <c r="AO201" s="349"/>
      <c r="AP201" s="347">
        <f>AP202+AP211+AP216+AP219+AP224</f>
        <v>0</v>
      </c>
      <c r="AQ201" s="348"/>
      <c r="AR201" s="348"/>
      <c r="AS201" s="349"/>
      <c r="AT201" s="8"/>
      <c r="AU201" s="8"/>
    </row>
    <row r="202" spans="1:47" hidden="1" x14ac:dyDescent="0.2">
      <c r="A202" s="333" t="s">
        <v>91</v>
      </c>
      <c r="B202" s="334"/>
      <c r="C202" s="334"/>
      <c r="D202" s="334"/>
      <c r="E202" s="334"/>
      <c r="F202" s="334"/>
      <c r="G202" s="334"/>
      <c r="H202" s="334"/>
      <c r="I202" s="335"/>
      <c r="J202" s="356">
        <v>210</v>
      </c>
      <c r="K202" s="357"/>
      <c r="L202" s="358"/>
      <c r="M202" s="356">
        <v>100</v>
      </c>
      <c r="N202" s="357"/>
      <c r="O202" s="358"/>
      <c r="P202" s="362">
        <f t="shared" ref="P202:P227" si="5">SUM(U202:AS202)</f>
        <v>0</v>
      </c>
      <c r="Q202" s="363"/>
      <c r="R202" s="363"/>
      <c r="S202" s="363"/>
      <c r="T202" s="364"/>
      <c r="U202" s="362">
        <f>U204</f>
        <v>0</v>
      </c>
      <c r="V202" s="363"/>
      <c r="W202" s="363"/>
      <c r="X202" s="363"/>
      <c r="Y202" s="364"/>
      <c r="Z202" s="362">
        <f>Z204</f>
        <v>0</v>
      </c>
      <c r="AA202" s="363"/>
      <c r="AB202" s="363"/>
      <c r="AC202" s="364"/>
      <c r="AD202" s="362">
        <f>AD204</f>
        <v>0</v>
      </c>
      <c r="AE202" s="363"/>
      <c r="AF202" s="363"/>
      <c r="AG202" s="364"/>
      <c r="AH202" s="368">
        <f>AH204</f>
        <v>0</v>
      </c>
      <c r="AI202" s="369"/>
      <c r="AJ202" s="369"/>
      <c r="AK202" s="370"/>
      <c r="AL202" s="368">
        <f>AL204</f>
        <v>0</v>
      </c>
      <c r="AM202" s="369"/>
      <c r="AN202" s="369"/>
      <c r="AO202" s="370"/>
      <c r="AP202" s="368">
        <f>AP204</f>
        <v>0</v>
      </c>
      <c r="AQ202" s="369"/>
      <c r="AR202" s="369"/>
      <c r="AS202" s="370"/>
      <c r="AT202" s="8"/>
      <c r="AU202" s="8"/>
    </row>
    <row r="203" spans="1:47" ht="12.75" hidden="1" customHeight="1" x14ac:dyDescent="0.2">
      <c r="A203" s="330" t="s">
        <v>92</v>
      </c>
      <c r="B203" s="331"/>
      <c r="C203" s="331"/>
      <c r="D203" s="331"/>
      <c r="E203" s="331"/>
      <c r="F203" s="331"/>
      <c r="G203" s="331"/>
      <c r="H203" s="331"/>
      <c r="I203" s="332"/>
      <c r="J203" s="359"/>
      <c r="K203" s="360"/>
      <c r="L203" s="361"/>
      <c r="M203" s="359"/>
      <c r="N203" s="360"/>
      <c r="O203" s="361"/>
      <c r="P203" s="365">
        <f t="shared" si="5"/>
        <v>0</v>
      </c>
      <c r="Q203" s="366"/>
      <c r="R203" s="366"/>
      <c r="S203" s="366"/>
      <c r="T203" s="367"/>
      <c r="U203" s="365"/>
      <c r="V203" s="366"/>
      <c r="W203" s="366"/>
      <c r="X203" s="366"/>
      <c r="Y203" s="367"/>
      <c r="Z203" s="365"/>
      <c r="AA203" s="366"/>
      <c r="AB203" s="366"/>
      <c r="AC203" s="367"/>
      <c r="AD203" s="365"/>
      <c r="AE203" s="366"/>
      <c r="AF203" s="366"/>
      <c r="AG203" s="367"/>
      <c r="AH203" s="371"/>
      <c r="AI203" s="372"/>
      <c r="AJ203" s="372"/>
      <c r="AK203" s="373"/>
      <c r="AL203" s="371"/>
      <c r="AM203" s="372"/>
      <c r="AN203" s="372"/>
      <c r="AO203" s="373"/>
      <c r="AP203" s="371"/>
      <c r="AQ203" s="372"/>
      <c r="AR203" s="372"/>
      <c r="AS203" s="373"/>
      <c r="AT203" s="8"/>
      <c r="AU203" s="8"/>
    </row>
    <row r="204" spans="1:47" hidden="1" x14ac:dyDescent="0.2">
      <c r="A204" s="333" t="s">
        <v>93</v>
      </c>
      <c r="B204" s="334"/>
      <c r="C204" s="334"/>
      <c r="D204" s="334"/>
      <c r="E204" s="334"/>
      <c r="F204" s="334"/>
      <c r="G204" s="334"/>
      <c r="H204" s="334"/>
      <c r="I204" s="335"/>
      <c r="J204" s="356">
        <v>211</v>
      </c>
      <c r="K204" s="357"/>
      <c r="L204" s="358"/>
      <c r="M204" s="356">
        <v>110</v>
      </c>
      <c r="N204" s="357"/>
      <c r="O204" s="358"/>
      <c r="P204" s="362">
        <f t="shared" si="5"/>
        <v>0</v>
      </c>
      <c r="Q204" s="363"/>
      <c r="R204" s="363"/>
      <c r="S204" s="363"/>
      <c r="T204" s="364"/>
      <c r="U204" s="362">
        <f>SUM(U206:Y210)</f>
        <v>0</v>
      </c>
      <c r="V204" s="363"/>
      <c r="W204" s="363"/>
      <c r="X204" s="363"/>
      <c r="Y204" s="364"/>
      <c r="Z204" s="362">
        <f>SUM(Z206:AC210)</f>
        <v>0</v>
      </c>
      <c r="AA204" s="363"/>
      <c r="AB204" s="363"/>
      <c r="AC204" s="364"/>
      <c r="AD204" s="362">
        <f>SUM(AD206:AG210)</f>
        <v>0</v>
      </c>
      <c r="AE204" s="363"/>
      <c r="AF204" s="363"/>
      <c r="AG204" s="364"/>
      <c r="AH204" s="368">
        <f>SUM(AH206:AK210)</f>
        <v>0</v>
      </c>
      <c r="AI204" s="369"/>
      <c r="AJ204" s="369"/>
      <c r="AK204" s="370"/>
      <c r="AL204" s="368">
        <f>SUM(AL206:AO210)</f>
        <v>0</v>
      </c>
      <c r="AM204" s="369"/>
      <c r="AN204" s="369"/>
      <c r="AO204" s="370"/>
      <c r="AP204" s="368">
        <f>SUM(AP206:AS210)</f>
        <v>0</v>
      </c>
      <c r="AQ204" s="369"/>
      <c r="AR204" s="369"/>
      <c r="AS204" s="370"/>
      <c r="AT204" s="8"/>
      <c r="AU204" s="8"/>
    </row>
    <row r="205" spans="1:47" ht="25.5" hidden="1" customHeight="1" x14ac:dyDescent="0.2">
      <c r="A205" s="330" t="s">
        <v>94</v>
      </c>
      <c r="B205" s="331"/>
      <c r="C205" s="331"/>
      <c r="D205" s="331"/>
      <c r="E205" s="331"/>
      <c r="F205" s="331"/>
      <c r="G205" s="331"/>
      <c r="H205" s="331"/>
      <c r="I205" s="332"/>
      <c r="J205" s="359"/>
      <c r="K205" s="360"/>
      <c r="L205" s="361"/>
      <c r="M205" s="359"/>
      <c r="N205" s="360"/>
      <c r="O205" s="361"/>
      <c r="P205" s="365">
        <f t="shared" si="5"/>
        <v>0</v>
      </c>
      <c r="Q205" s="366"/>
      <c r="R205" s="366"/>
      <c r="S205" s="366"/>
      <c r="T205" s="367"/>
      <c r="U205" s="365"/>
      <c r="V205" s="366"/>
      <c r="W205" s="366"/>
      <c r="X205" s="366"/>
      <c r="Y205" s="367"/>
      <c r="Z205" s="365"/>
      <c r="AA205" s="366"/>
      <c r="AB205" s="366"/>
      <c r="AC205" s="367"/>
      <c r="AD205" s="365"/>
      <c r="AE205" s="366"/>
      <c r="AF205" s="366"/>
      <c r="AG205" s="367"/>
      <c r="AH205" s="371"/>
      <c r="AI205" s="372"/>
      <c r="AJ205" s="372"/>
      <c r="AK205" s="373"/>
      <c r="AL205" s="371"/>
      <c r="AM205" s="372"/>
      <c r="AN205" s="372"/>
      <c r="AO205" s="373"/>
      <c r="AP205" s="371"/>
      <c r="AQ205" s="372"/>
      <c r="AR205" s="372"/>
      <c r="AS205" s="373"/>
      <c r="AT205" s="8"/>
      <c r="AU205" s="8"/>
    </row>
    <row r="206" spans="1:47" hidden="1" x14ac:dyDescent="0.2">
      <c r="A206" s="333" t="s">
        <v>95</v>
      </c>
      <c r="B206" s="334"/>
      <c r="C206" s="334"/>
      <c r="D206" s="334"/>
      <c r="E206" s="334"/>
      <c r="F206" s="334"/>
      <c r="G206" s="334"/>
      <c r="H206" s="334"/>
      <c r="I206" s="335"/>
      <c r="J206" s="368"/>
      <c r="K206" s="369"/>
      <c r="L206" s="370"/>
      <c r="M206" s="356">
        <v>111</v>
      </c>
      <c r="N206" s="357"/>
      <c r="O206" s="358"/>
      <c r="P206" s="362">
        <f t="shared" si="5"/>
        <v>0</v>
      </c>
      <c r="Q206" s="363"/>
      <c r="R206" s="363"/>
      <c r="S206" s="363"/>
      <c r="T206" s="364"/>
      <c r="U206" s="283"/>
      <c r="V206" s="284"/>
      <c r="W206" s="284"/>
      <c r="X206" s="284"/>
      <c r="Y206" s="374"/>
      <c r="Z206" s="362"/>
      <c r="AA206" s="363"/>
      <c r="AB206" s="363"/>
      <c r="AC206" s="364"/>
      <c r="AD206" s="362"/>
      <c r="AE206" s="363"/>
      <c r="AF206" s="363"/>
      <c r="AG206" s="364"/>
      <c r="AH206" s="362"/>
      <c r="AI206" s="363"/>
      <c r="AJ206" s="363"/>
      <c r="AK206" s="364"/>
      <c r="AL206" s="368"/>
      <c r="AM206" s="369"/>
      <c r="AN206" s="369"/>
      <c r="AO206" s="370"/>
      <c r="AP206" s="368"/>
      <c r="AQ206" s="369"/>
      <c r="AR206" s="369"/>
      <c r="AS206" s="370"/>
      <c r="AT206" s="8"/>
      <c r="AU206" s="8"/>
    </row>
    <row r="207" spans="1:47" ht="12.75" hidden="1" customHeight="1" x14ac:dyDescent="0.2">
      <c r="A207" s="330" t="s">
        <v>96</v>
      </c>
      <c r="B207" s="331"/>
      <c r="C207" s="331"/>
      <c r="D207" s="331"/>
      <c r="E207" s="331"/>
      <c r="F207" s="331"/>
      <c r="G207" s="331"/>
      <c r="H207" s="331"/>
      <c r="I207" s="332"/>
      <c r="J207" s="371"/>
      <c r="K207" s="372"/>
      <c r="L207" s="373"/>
      <c r="M207" s="359"/>
      <c r="N207" s="360"/>
      <c r="O207" s="361"/>
      <c r="P207" s="365">
        <f t="shared" si="5"/>
        <v>0</v>
      </c>
      <c r="Q207" s="366"/>
      <c r="R207" s="366"/>
      <c r="S207" s="366"/>
      <c r="T207" s="367"/>
      <c r="U207" s="285"/>
      <c r="V207" s="286"/>
      <c r="W207" s="286"/>
      <c r="X207" s="286"/>
      <c r="Y207" s="375"/>
      <c r="Z207" s="365"/>
      <c r="AA207" s="366"/>
      <c r="AB207" s="366"/>
      <c r="AC207" s="367"/>
      <c r="AD207" s="365"/>
      <c r="AE207" s="366"/>
      <c r="AF207" s="366"/>
      <c r="AG207" s="367"/>
      <c r="AH207" s="365"/>
      <c r="AI207" s="366"/>
      <c r="AJ207" s="366"/>
      <c r="AK207" s="367"/>
      <c r="AL207" s="371"/>
      <c r="AM207" s="372"/>
      <c r="AN207" s="372"/>
      <c r="AO207" s="373"/>
      <c r="AP207" s="371"/>
      <c r="AQ207" s="372"/>
      <c r="AR207" s="372"/>
      <c r="AS207" s="373"/>
      <c r="AT207" s="8"/>
      <c r="AU207" s="8"/>
    </row>
    <row r="208" spans="1:47" ht="25.5" hidden="1" customHeight="1" x14ac:dyDescent="0.2">
      <c r="A208" s="344" t="s">
        <v>97</v>
      </c>
      <c r="B208" s="345"/>
      <c r="C208" s="345"/>
      <c r="D208" s="345"/>
      <c r="E208" s="345"/>
      <c r="F208" s="345"/>
      <c r="G208" s="345"/>
      <c r="H208" s="345"/>
      <c r="I208" s="346"/>
      <c r="J208" s="350"/>
      <c r="K208" s="351"/>
      <c r="L208" s="352"/>
      <c r="M208" s="353">
        <v>112</v>
      </c>
      <c r="N208" s="354"/>
      <c r="O208" s="355"/>
      <c r="P208" s="347">
        <f t="shared" si="5"/>
        <v>0</v>
      </c>
      <c r="Q208" s="348"/>
      <c r="R208" s="348"/>
      <c r="S208" s="348"/>
      <c r="T208" s="349"/>
      <c r="U208" s="347"/>
      <c r="V208" s="348"/>
      <c r="W208" s="348"/>
      <c r="X208" s="348"/>
      <c r="Y208" s="349"/>
      <c r="Z208" s="347"/>
      <c r="AA208" s="348"/>
      <c r="AB208" s="348"/>
      <c r="AC208" s="349"/>
      <c r="AD208" s="347"/>
      <c r="AE208" s="348"/>
      <c r="AF208" s="348"/>
      <c r="AG208" s="349"/>
      <c r="AH208" s="347"/>
      <c r="AI208" s="348"/>
      <c r="AJ208" s="348"/>
      <c r="AK208" s="349"/>
      <c r="AL208" s="347"/>
      <c r="AM208" s="348"/>
      <c r="AN208" s="348"/>
      <c r="AO208" s="349"/>
      <c r="AP208" s="347"/>
      <c r="AQ208" s="348"/>
      <c r="AR208" s="348"/>
      <c r="AS208" s="349"/>
      <c r="AT208" s="8"/>
      <c r="AU208" s="8"/>
    </row>
    <row r="209" spans="1:47" ht="51" hidden="1" customHeight="1" x14ac:dyDescent="0.2">
      <c r="A209" s="344" t="s">
        <v>98</v>
      </c>
      <c r="B209" s="345"/>
      <c r="C209" s="345"/>
      <c r="D209" s="345"/>
      <c r="E209" s="345"/>
      <c r="F209" s="345"/>
      <c r="G209" s="345"/>
      <c r="H209" s="345"/>
      <c r="I209" s="346"/>
      <c r="J209" s="350"/>
      <c r="K209" s="351"/>
      <c r="L209" s="352"/>
      <c r="M209" s="353">
        <v>113</v>
      </c>
      <c r="N209" s="354"/>
      <c r="O209" s="355"/>
      <c r="P209" s="347">
        <f t="shared" si="5"/>
        <v>0</v>
      </c>
      <c r="Q209" s="348"/>
      <c r="R209" s="348"/>
      <c r="S209" s="348"/>
      <c r="T209" s="349"/>
      <c r="U209" s="347"/>
      <c r="V209" s="348"/>
      <c r="W209" s="348"/>
      <c r="X209" s="348"/>
      <c r="Y209" s="349"/>
      <c r="Z209" s="347"/>
      <c r="AA209" s="348"/>
      <c r="AB209" s="348"/>
      <c r="AC209" s="349"/>
      <c r="AD209" s="347"/>
      <c r="AE209" s="348"/>
      <c r="AF209" s="348"/>
      <c r="AG209" s="349"/>
      <c r="AH209" s="347"/>
      <c r="AI209" s="348"/>
      <c r="AJ209" s="348"/>
      <c r="AK209" s="349"/>
      <c r="AL209" s="347"/>
      <c r="AM209" s="348"/>
      <c r="AN209" s="348"/>
      <c r="AO209" s="349"/>
      <c r="AP209" s="347"/>
      <c r="AQ209" s="348"/>
      <c r="AR209" s="348"/>
      <c r="AS209" s="349"/>
      <c r="AT209" s="8"/>
      <c r="AU209" s="8"/>
    </row>
    <row r="210" spans="1:47" ht="51" hidden="1" customHeight="1" x14ac:dyDescent="0.2">
      <c r="A210" s="344" t="s">
        <v>99</v>
      </c>
      <c r="B210" s="345"/>
      <c r="C210" s="345"/>
      <c r="D210" s="345"/>
      <c r="E210" s="345"/>
      <c r="F210" s="345"/>
      <c r="G210" s="345"/>
      <c r="H210" s="345"/>
      <c r="I210" s="346"/>
      <c r="J210" s="350"/>
      <c r="K210" s="351"/>
      <c r="L210" s="352"/>
      <c r="M210" s="353">
        <v>119</v>
      </c>
      <c r="N210" s="354"/>
      <c r="O210" s="355"/>
      <c r="P210" s="347">
        <f t="shared" si="5"/>
        <v>0</v>
      </c>
      <c r="Q210" s="348"/>
      <c r="R210" s="348"/>
      <c r="S210" s="348"/>
      <c r="T210" s="349"/>
      <c r="U210" s="347"/>
      <c r="V210" s="348"/>
      <c r="W210" s="348"/>
      <c r="X210" s="348"/>
      <c r="Y210" s="349"/>
      <c r="Z210" s="347"/>
      <c r="AA210" s="348"/>
      <c r="AB210" s="348"/>
      <c r="AC210" s="349"/>
      <c r="AD210" s="347"/>
      <c r="AE210" s="348"/>
      <c r="AF210" s="348"/>
      <c r="AG210" s="349"/>
      <c r="AH210" s="347"/>
      <c r="AI210" s="348"/>
      <c r="AJ210" s="348"/>
      <c r="AK210" s="349"/>
      <c r="AL210" s="347"/>
      <c r="AM210" s="348"/>
      <c r="AN210" s="348"/>
      <c r="AO210" s="349"/>
      <c r="AP210" s="347"/>
      <c r="AQ210" s="348"/>
      <c r="AR210" s="348"/>
      <c r="AS210" s="349"/>
      <c r="AT210" s="8"/>
      <c r="AU210" s="8"/>
    </row>
    <row r="211" spans="1:47" ht="25.5" hidden="1" customHeight="1" x14ac:dyDescent="0.2">
      <c r="A211" s="344" t="s">
        <v>100</v>
      </c>
      <c r="B211" s="345"/>
      <c r="C211" s="345"/>
      <c r="D211" s="345"/>
      <c r="E211" s="345"/>
      <c r="F211" s="345"/>
      <c r="G211" s="345"/>
      <c r="H211" s="345"/>
      <c r="I211" s="346"/>
      <c r="J211" s="353">
        <v>220</v>
      </c>
      <c r="K211" s="354"/>
      <c r="L211" s="355"/>
      <c r="M211" s="353">
        <v>300</v>
      </c>
      <c r="N211" s="354"/>
      <c r="O211" s="355"/>
      <c r="P211" s="347">
        <f t="shared" si="5"/>
        <v>0</v>
      </c>
      <c r="Q211" s="348"/>
      <c r="R211" s="348"/>
      <c r="S211" s="348"/>
      <c r="T211" s="349"/>
      <c r="U211" s="347">
        <f>SUM(U212:Y215)</f>
        <v>0</v>
      </c>
      <c r="V211" s="348"/>
      <c r="W211" s="348"/>
      <c r="X211" s="348"/>
      <c r="Y211" s="349"/>
      <c r="Z211" s="347">
        <f>SUM(Z212:AC215)</f>
        <v>0</v>
      </c>
      <c r="AA211" s="348"/>
      <c r="AB211" s="348"/>
      <c r="AC211" s="349"/>
      <c r="AD211" s="347">
        <f>SUM(AD212:AG215)</f>
        <v>0</v>
      </c>
      <c r="AE211" s="348"/>
      <c r="AF211" s="348"/>
      <c r="AG211" s="349"/>
      <c r="AH211" s="350">
        <f>SUM(AH212:AK215)</f>
        <v>0</v>
      </c>
      <c r="AI211" s="351"/>
      <c r="AJ211" s="351"/>
      <c r="AK211" s="352"/>
      <c r="AL211" s="350">
        <f>SUM(AL212:AO215)</f>
        <v>0</v>
      </c>
      <c r="AM211" s="351"/>
      <c r="AN211" s="351"/>
      <c r="AO211" s="352"/>
      <c r="AP211" s="350">
        <f>SUM(AP212:AS215)</f>
        <v>0</v>
      </c>
      <c r="AQ211" s="351"/>
      <c r="AR211" s="351"/>
      <c r="AS211" s="352"/>
      <c r="AT211" s="8"/>
      <c r="AU211" s="8"/>
    </row>
    <row r="212" spans="1:47" hidden="1" x14ac:dyDescent="0.2">
      <c r="A212" s="333" t="s">
        <v>101</v>
      </c>
      <c r="B212" s="334"/>
      <c r="C212" s="334"/>
      <c r="D212" s="334"/>
      <c r="E212" s="334"/>
      <c r="F212" s="334"/>
      <c r="G212" s="334"/>
      <c r="H212" s="334"/>
      <c r="I212" s="335"/>
      <c r="J212" s="368"/>
      <c r="K212" s="369"/>
      <c r="L212" s="370"/>
      <c r="M212" s="356">
        <v>321</v>
      </c>
      <c r="N212" s="357"/>
      <c r="O212" s="358"/>
      <c r="P212" s="362">
        <f t="shared" si="5"/>
        <v>0</v>
      </c>
      <c r="Q212" s="363"/>
      <c r="R212" s="363"/>
      <c r="S212" s="363"/>
      <c r="T212" s="364"/>
      <c r="U212" s="283"/>
      <c r="V212" s="284"/>
      <c r="W212" s="284"/>
      <c r="X212" s="284"/>
      <c r="Y212" s="374"/>
      <c r="Z212" s="362"/>
      <c r="AA212" s="363"/>
      <c r="AB212" s="363"/>
      <c r="AC212" s="364"/>
      <c r="AD212" s="362"/>
      <c r="AE212" s="363"/>
      <c r="AF212" s="363"/>
      <c r="AG212" s="364"/>
      <c r="AH212" s="362"/>
      <c r="AI212" s="363"/>
      <c r="AJ212" s="363"/>
      <c r="AK212" s="364"/>
      <c r="AL212" s="368"/>
      <c r="AM212" s="369"/>
      <c r="AN212" s="369"/>
      <c r="AO212" s="370"/>
      <c r="AP212" s="368"/>
      <c r="AQ212" s="369"/>
      <c r="AR212" s="369"/>
      <c r="AS212" s="370"/>
      <c r="AT212" s="8"/>
      <c r="AU212" s="8"/>
    </row>
    <row r="213" spans="1:47" ht="38.25" hidden="1" customHeight="1" x14ac:dyDescent="0.2">
      <c r="A213" s="330" t="s">
        <v>102</v>
      </c>
      <c r="B213" s="331"/>
      <c r="C213" s="331"/>
      <c r="D213" s="331"/>
      <c r="E213" s="331"/>
      <c r="F213" s="331"/>
      <c r="G213" s="331"/>
      <c r="H213" s="331"/>
      <c r="I213" s="332"/>
      <c r="J213" s="371"/>
      <c r="K213" s="372"/>
      <c r="L213" s="373"/>
      <c r="M213" s="359"/>
      <c r="N213" s="360"/>
      <c r="O213" s="361"/>
      <c r="P213" s="365">
        <f t="shared" si="5"/>
        <v>0</v>
      </c>
      <c r="Q213" s="366"/>
      <c r="R213" s="366"/>
      <c r="S213" s="366"/>
      <c r="T213" s="367"/>
      <c r="U213" s="285"/>
      <c r="V213" s="286"/>
      <c r="W213" s="286"/>
      <c r="X213" s="286"/>
      <c r="Y213" s="375"/>
      <c r="Z213" s="365"/>
      <c r="AA213" s="366"/>
      <c r="AB213" s="366"/>
      <c r="AC213" s="367"/>
      <c r="AD213" s="365"/>
      <c r="AE213" s="366"/>
      <c r="AF213" s="366"/>
      <c r="AG213" s="367"/>
      <c r="AH213" s="365"/>
      <c r="AI213" s="366"/>
      <c r="AJ213" s="366"/>
      <c r="AK213" s="367"/>
      <c r="AL213" s="371"/>
      <c r="AM213" s="372"/>
      <c r="AN213" s="372"/>
      <c r="AO213" s="373"/>
      <c r="AP213" s="371"/>
      <c r="AQ213" s="372"/>
      <c r="AR213" s="372"/>
      <c r="AS213" s="373"/>
      <c r="AT213" s="8"/>
      <c r="AU213" s="8"/>
    </row>
    <row r="214" spans="1:47" hidden="1" x14ac:dyDescent="0.2">
      <c r="A214" s="344" t="s">
        <v>103</v>
      </c>
      <c r="B214" s="345"/>
      <c r="C214" s="345"/>
      <c r="D214" s="345"/>
      <c r="E214" s="345"/>
      <c r="F214" s="345"/>
      <c r="G214" s="345"/>
      <c r="H214" s="345"/>
      <c r="I214" s="346"/>
      <c r="J214" s="350"/>
      <c r="K214" s="351"/>
      <c r="L214" s="352"/>
      <c r="M214" s="353">
        <v>340</v>
      </c>
      <c r="N214" s="354"/>
      <c r="O214" s="355"/>
      <c r="P214" s="347">
        <f t="shared" si="5"/>
        <v>0</v>
      </c>
      <c r="Q214" s="348"/>
      <c r="R214" s="348"/>
      <c r="S214" s="348"/>
      <c r="T214" s="349"/>
      <c r="U214" s="296"/>
      <c r="V214" s="297"/>
      <c r="W214" s="297"/>
      <c r="X214" s="297"/>
      <c r="Y214" s="298"/>
      <c r="Z214" s="347"/>
      <c r="AA214" s="348"/>
      <c r="AB214" s="348"/>
      <c r="AC214" s="349"/>
      <c r="AD214" s="347"/>
      <c r="AE214" s="348"/>
      <c r="AF214" s="348"/>
      <c r="AG214" s="349"/>
      <c r="AH214" s="347"/>
      <c r="AI214" s="348"/>
      <c r="AJ214" s="348"/>
      <c r="AK214" s="349"/>
      <c r="AL214" s="350"/>
      <c r="AM214" s="351"/>
      <c r="AN214" s="351"/>
      <c r="AO214" s="352"/>
      <c r="AP214" s="350"/>
      <c r="AQ214" s="351"/>
      <c r="AR214" s="351"/>
      <c r="AS214" s="352"/>
      <c r="AT214" s="8"/>
      <c r="AU214" s="8"/>
    </row>
    <row r="215" spans="1:47" hidden="1" x14ac:dyDescent="0.2">
      <c r="A215" s="344" t="s">
        <v>104</v>
      </c>
      <c r="B215" s="345"/>
      <c r="C215" s="345"/>
      <c r="D215" s="345"/>
      <c r="E215" s="345"/>
      <c r="F215" s="345"/>
      <c r="G215" s="345"/>
      <c r="H215" s="345"/>
      <c r="I215" s="346"/>
      <c r="J215" s="350"/>
      <c r="K215" s="351"/>
      <c r="L215" s="352"/>
      <c r="M215" s="353">
        <v>350</v>
      </c>
      <c r="N215" s="354"/>
      <c r="O215" s="355"/>
      <c r="P215" s="347">
        <f t="shared" si="5"/>
        <v>0</v>
      </c>
      <c r="Q215" s="348"/>
      <c r="R215" s="348"/>
      <c r="S215" s="348"/>
      <c r="T215" s="349"/>
      <c r="U215" s="296"/>
      <c r="V215" s="297"/>
      <c r="W215" s="297"/>
      <c r="X215" s="297"/>
      <c r="Y215" s="298"/>
      <c r="Z215" s="347"/>
      <c r="AA215" s="348"/>
      <c r="AB215" s="348"/>
      <c r="AC215" s="349"/>
      <c r="AD215" s="347"/>
      <c r="AE215" s="348"/>
      <c r="AF215" s="348"/>
      <c r="AG215" s="349"/>
      <c r="AH215" s="347"/>
      <c r="AI215" s="348"/>
      <c r="AJ215" s="348"/>
      <c r="AK215" s="349"/>
      <c r="AL215" s="350"/>
      <c r="AM215" s="351"/>
      <c r="AN215" s="351"/>
      <c r="AO215" s="352"/>
      <c r="AP215" s="350"/>
      <c r="AQ215" s="351"/>
      <c r="AR215" s="351"/>
      <c r="AS215" s="352"/>
      <c r="AT215" s="8"/>
      <c r="AU215" s="8"/>
    </row>
    <row r="216" spans="1:47" hidden="1" x14ac:dyDescent="0.2">
      <c r="A216" s="344" t="s">
        <v>105</v>
      </c>
      <c r="B216" s="345"/>
      <c r="C216" s="345"/>
      <c r="D216" s="345"/>
      <c r="E216" s="345"/>
      <c r="F216" s="345"/>
      <c r="G216" s="345"/>
      <c r="H216" s="345"/>
      <c r="I216" s="346"/>
      <c r="J216" s="350"/>
      <c r="K216" s="351"/>
      <c r="L216" s="352"/>
      <c r="M216" s="353">
        <v>830</v>
      </c>
      <c r="N216" s="354"/>
      <c r="O216" s="355"/>
      <c r="P216" s="347">
        <f t="shared" si="5"/>
        <v>0</v>
      </c>
      <c r="Q216" s="348"/>
      <c r="R216" s="348"/>
      <c r="S216" s="348"/>
      <c r="T216" s="349"/>
      <c r="U216" s="347">
        <f>U217</f>
        <v>0</v>
      </c>
      <c r="V216" s="348"/>
      <c r="W216" s="348"/>
      <c r="X216" s="348"/>
      <c r="Y216" s="349"/>
      <c r="Z216" s="347">
        <f>Z217</f>
        <v>0</v>
      </c>
      <c r="AA216" s="348"/>
      <c r="AB216" s="348"/>
      <c r="AC216" s="349"/>
      <c r="AD216" s="347">
        <f>AD217</f>
        <v>0</v>
      </c>
      <c r="AE216" s="348"/>
      <c r="AF216" s="348"/>
      <c r="AG216" s="349"/>
      <c r="AH216" s="347">
        <f>AH217</f>
        <v>0</v>
      </c>
      <c r="AI216" s="348"/>
      <c r="AJ216" s="348"/>
      <c r="AK216" s="349"/>
      <c r="AL216" s="347">
        <f>AL217</f>
        <v>0</v>
      </c>
      <c r="AM216" s="348"/>
      <c r="AN216" s="348"/>
      <c r="AO216" s="349"/>
      <c r="AP216" s="347">
        <f>AP217</f>
        <v>0</v>
      </c>
      <c r="AQ216" s="348"/>
      <c r="AR216" s="348"/>
      <c r="AS216" s="349"/>
      <c r="AT216" s="8"/>
      <c r="AU216" s="8"/>
    </row>
    <row r="217" spans="1:47" hidden="1" x14ac:dyDescent="0.2">
      <c r="A217" s="333" t="s">
        <v>106</v>
      </c>
      <c r="B217" s="334"/>
      <c r="C217" s="334"/>
      <c r="D217" s="334"/>
      <c r="E217" s="334"/>
      <c r="F217" s="334"/>
      <c r="G217" s="334"/>
      <c r="H217" s="334"/>
      <c r="I217" s="335"/>
      <c r="J217" s="368"/>
      <c r="K217" s="369"/>
      <c r="L217" s="370"/>
      <c r="M217" s="356">
        <v>831</v>
      </c>
      <c r="N217" s="357"/>
      <c r="O217" s="358"/>
      <c r="P217" s="362">
        <f t="shared" si="5"/>
        <v>0</v>
      </c>
      <c r="Q217" s="363"/>
      <c r="R217" s="363"/>
      <c r="S217" s="363"/>
      <c r="T217" s="364"/>
      <c r="U217" s="283"/>
      <c r="V217" s="284"/>
      <c r="W217" s="284"/>
      <c r="X217" s="284"/>
      <c r="Y217" s="374"/>
      <c r="Z217" s="362"/>
      <c r="AA217" s="363"/>
      <c r="AB217" s="363"/>
      <c r="AC217" s="364"/>
      <c r="AD217" s="362"/>
      <c r="AE217" s="363"/>
      <c r="AF217" s="363"/>
      <c r="AG217" s="364"/>
      <c r="AH217" s="362"/>
      <c r="AI217" s="363"/>
      <c r="AJ217" s="363"/>
      <c r="AK217" s="364"/>
      <c r="AL217" s="368"/>
      <c r="AM217" s="369"/>
      <c r="AN217" s="369"/>
      <c r="AO217" s="370"/>
      <c r="AP217" s="368"/>
      <c r="AQ217" s="369"/>
      <c r="AR217" s="369"/>
      <c r="AS217" s="370"/>
      <c r="AT217" s="8"/>
      <c r="AU217" s="8"/>
    </row>
    <row r="218" spans="1:47" ht="114" hidden="1" customHeight="1" x14ac:dyDescent="0.2">
      <c r="A218" s="330" t="s">
        <v>107</v>
      </c>
      <c r="B218" s="331"/>
      <c r="C218" s="331"/>
      <c r="D218" s="331"/>
      <c r="E218" s="331"/>
      <c r="F218" s="331"/>
      <c r="G218" s="331"/>
      <c r="H218" s="331"/>
      <c r="I218" s="332"/>
      <c r="J218" s="371"/>
      <c r="K218" s="372"/>
      <c r="L218" s="373"/>
      <c r="M218" s="359"/>
      <c r="N218" s="360"/>
      <c r="O218" s="361"/>
      <c r="P218" s="365">
        <f t="shared" si="5"/>
        <v>0</v>
      </c>
      <c r="Q218" s="366"/>
      <c r="R218" s="366"/>
      <c r="S218" s="366"/>
      <c r="T218" s="367"/>
      <c r="U218" s="285"/>
      <c r="V218" s="286"/>
      <c r="W218" s="286"/>
      <c r="X218" s="286"/>
      <c r="Y218" s="375"/>
      <c r="Z218" s="365"/>
      <c r="AA218" s="366"/>
      <c r="AB218" s="366"/>
      <c r="AC218" s="367"/>
      <c r="AD218" s="365"/>
      <c r="AE218" s="366"/>
      <c r="AF218" s="366"/>
      <c r="AG218" s="367"/>
      <c r="AH218" s="365"/>
      <c r="AI218" s="366"/>
      <c r="AJ218" s="366"/>
      <c r="AK218" s="367"/>
      <c r="AL218" s="371"/>
      <c r="AM218" s="372"/>
      <c r="AN218" s="372"/>
      <c r="AO218" s="373"/>
      <c r="AP218" s="371"/>
      <c r="AQ218" s="372"/>
      <c r="AR218" s="372"/>
      <c r="AS218" s="373"/>
      <c r="AT218" s="8"/>
      <c r="AU218" s="8"/>
    </row>
    <row r="219" spans="1:47" ht="27" hidden="1" customHeight="1" x14ac:dyDescent="0.2">
      <c r="A219" s="344" t="s">
        <v>108</v>
      </c>
      <c r="B219" s="345"/>
      <c r="C219" s="345"/>
      <c r="D219" s="345"/>
      <c r="E219" s="345"/>
      <c r="F219" s="345"/>
      <c r="G219" s="345"/>
      <c r="H219" s="345"/>
      <c r="I219" s="346"/>
      <c r="J219" s="353">
        <v>230</v>
      </c>
      <c r="K219" s="354"/>
      <c r="L219" s="355"/>
      <c r="M219" s="353">
        <v>850</v>
      </c>
      <c r="N219" s="354"/>
      <c r="O219" s="355"/>
      <c r="P219" s="347">
        <f t="shared" si="5"/>
        <v>0</v>
      </c>
      <c r="Q219" s="348"/>
      <c r="R219" s="348"/>
      <c r="S219" s="348"/>
      <c r="T219" s="349"/>
      <c r="U219" s="347">
        <f>SUM(U220:Y223)</f>
        <v>0</v>
      </c>
      <c r="V219" s="348"/>
      <c r="W219" s="348"/>
      <c r="X219" s="348"/>
      <c r="Y219" s="349"/>
      <c r="Z219" s="347">
        <f>SUM(Z220:AC223)</f>
        <v>0</v>
      </c>
      <c r="AA219" s="348"/>
      <c r="AB219" s="348"/>
      <c r="AC219" s="349"/>
      <c r="AD219" s="347">
        <f>SUM(AD220:AG223)</f>
        <v>0</v>
      </c>
      <c r="AE219" s="348"/>
      <c r="AF219" s="348"/>
      <c r="AG219" s="349"/>
      <c r="AH219" s="350">
        <f>SUM(AH220:AK223)</f>
        <v>0</v>
      </c>
      <c r="AI219" s="351"/>
      <c r="AJ219" s="351"/>
      <c r="AK219" s="352"/>
      <c r="AL219" s="350">
        <f>SUM(AL220:AO223)</f>
        <v>0</v>
      </c>
      <c r="AM219" s="351"/>
      <c r="AN219" s="351"/>
      <c r="AO219" s="352"/>
      <c r="AP219" s="350">
        <f>SUM(AP220:AS223)</f>
        <v>0</v>
      </c>
      <c r="AQ219" s="351"/>
      <c r="AR219" s="351"/>
      <c r="AS219" s="352"/>
      <c r="AT219" s="8"/>
      <c r="AU219" s="8"/>
    </row>
    <row r="220" spans="1:47" hidden="1" x14ac:dyDescent="0.2">
      <c r="A220" s="333" t="s">
        <v>106</v>
      </c>
      <c r="B220" s="334"/>
      <c r="C220" s="334"/>
      <c r="D220" s="334"/>
      <c r="E220" s="334"/>
      <c r="F220" s="334"/>
      <c r="G220" s="334"/>
      <c r="H220" s="334"/>
      <c r="I220" s="335"/>
      <c r="J220" s="368"/>
      <c r="K220" s="369"/>
      <c r="L220" s="370"/>
      <c r="M220" s="356">
        <v>851</v>
      </c>
      <c r="N220" s="357"/>
      <c r="O220" s="358"/>
      <c r="P220" s="362">
        <f t="shared" si="5"/>
        <v>0</v>
      </c>
      <c r="Q220" s="363"/>
      <c r="R220" s="363"/>
      <c r="S220" s="363"/>
      <c r="T220" s="364"/>
      <c r="U220" s="283"/>
      <c r="V220" s="284"/>
      <c r="W220" s="284"/>
      <c r="X220" s="284"/>
      <c r="Y220" s="374"/>
      <c r="Z220" s="362"/>
      <c r="AA220" s="363"/>
      <c r="AB220" s="363"/>
      <c r="AC220" s="364"/>
      <c r="AD220" s="362"/>
      <c r="AE220" s="363"/>
      <c r="AF220" s="363"/>
      <c r="AG220" s="364"/>
      <c r="AH220" s="362"/>
      <c r="AI220" s="363"/>
      <c r="AJ220" s="363"/>
      <c r="AK220" s="364"/>
      <c r="AL220" s="368"/>
      <c r="AM220" s="369"/>
      <c r="AN220" s="369"/>
      <c r="AO220" s="370"/>
      <c r="AP220" s="368"/>
      <c r="AQ220" s="369"/>
      <c r="AR220" s="369"/>
      <c r="AS220" s="370"/>
      <c r="AT220" s="8"/>
      <c r="AU220" s="8"/>
    </row>
    <row r="221" spans="1:47" ht="25.5" hidden="1" customHeight="1" x14ac:dyDescent="0.2">
      <c r="A221" s="330" t="s">
        <v>109</v>
      </c>
      <c r="B221" s="331"/>
      <c r="C221" s="331"/>
      <c r="D221" s="331"/>
      <c r="E221" s="331"/>
      <c r="F221" s="331"/>
      <c r="G221" s="331"/>
      <c r="H221" s="331"/>
      <c r="I221" s="332"/>
      <c r="J221" s="371"/>
      <c r="K221" s="372"/>
      <c r="L221" s="373"/>
      <c r="M221" s="359"/>
      <c r="N221" s="360"/>
      <c r="O221" s="361"/>
      <c r="P221" s="365">
        <f t="shared" si="5"/>
        <v>0</v>
      </c>
      <c r="Q221" s="366"/>
      <c r="R221" s="366"/>
      <c r="S221" s="366"/>
      <c r="T221" s="367"/>
      <c r="U221" s="285"/>
      <c r="V221" s="286"/>
      <c r="W221" s="286"/>
      <c r="X221" s="286"/>
      <c r="Y221" s="375"/>
      <c r="Z221" s="365"/>
      <c r="AA221" s="366"/>
      <c r="AB221" s="366"/>
      <c r="AC221" s="367"/>
      <c r="AD221" s="365"/>
      <c r="AE221" s="366"/>
      <c r="AF221" s="366"/>
      <c r="AG221" s="367"/>
      <c r="AH221" s="365"/>
      <c r="AI221" s="366"/>
      <c r="AJ221" s="366"/>
      <c r="AK221" s="367"/>
      <c r="AL221" s="371"/>
      <c r="AM221" s="372"/>
      <c r="AN221" s="372"/>
      <c r="AO221" s="373"/>
      <c r="AP221" s="371"/>
      <c r="AQ221" s="372"/>
      <c r="AR221" s="372"/>
      <c r="AS221" s="373"/>
      <c r="AT221" s="8"/>
      <c r="AU221" s="8"/>
    </row>
    <row r="222" spans="1:47" hidden="1" x14ac:dyDescent="0.2">
      <c r="A222" s="344" t="s">
        <v>110</v>
      </c>
      <c r="B222" s="345"/>
      <c r="C222" s="345"/>
      <c r="D222" s="345"/>
      <c r="E222" s="345"/>
      <c r="F222" s="345"/>
      <c r="G222" s="345"/>
      <c r="H222" s="345"/>
      <c r="I222" s="346"/>
      <c r="J222" s="350"/>
      <c r="K222" s="351"/>
      <c r="L222" s="352"/>
      <c r="M222" s="353">
        <v>852</v>
      </c>
      <c r="N222" s="354"/>
      <c r="O222" s="355"/>
      <c r="P222" s="347">
        <f t="shared" si="5"/>
        <v>0</v>
      </c>
      <c r="Q222" s="348"/>
      <c r="R222" s="348"/>
      <c r="S222" s="348"/>
      <c r="T222" s="349"/>
      <c r="U222" s="296"/>
      <c r="V222" s="297"/>
      <c r="W222" s="297"/>
      <c r="X222" s="297"/>
      <c r="Y222" s="298"/>
      <c r="Z222" s="347"/>
      <c r="AA222" s="348"/>
      <c r="AB222" s="348"/>
      <c r="AC222" s="349"/>
      <c r="AD222" s="347"/>
      <c r="AE222" s="348"/>
      <c r="AF222" s="348"/>
      <c r="AG222" s="349"/>
      <c r="AH222" s="347"/>
      <c r="AI222" s="348"/>
      <c r="AJ222" s="348"/>
      <c r="AK222" s="349"/>
      <c r="AL222" s="350"/>
      <c r="AM222" s="351"/>
      <c r="AN222" s="351"/>
      <c r="AO222" s="352"/>
      <c r="AP222" s="350"/>
      <c r="AQ222" s="351"/>
      <c r="AR222" s="351"/>
      <c r="AS222" s="352"/>
      <c r="AT222" s="8"/>
      <c r="AU222" s="8"/>
    </row>
    <row r="223" spans="1:47" ht="12.75" hidden="1" customHeight="1" x14ac:dyDescent="0.2">
      <c r="A223" s="344" t="s">
        <v>111</v>
      </c>
      <c r="B223" s="345"/>
      <c r="C223" s="345"/>
      <c r="D223" s="345"/>
      <c r="E223" s="345"/>
      <c r="F223" s="345"/>
      <c r="G223" s="345"/>
      <c r="H223" s="345"/>
      <c r="I223" s="346"/>
      <c r="J223" s="350"/>
      <c r="K223" s="351"/>
      <c r="L223" s="352"/>
      <c r="M223" s="353">
        <v>853</v>
      </c>
      <c r="N223" s="354"/>
      <c r="O223" s="355"/>
      <c r="P223" s="347">
        <f t="shared" si="5"/>
        <v>0</v>
      </c>
      <c r="Q223" s="348"/>
      <c r="R223" s="348"/>
      <c r="S223" s="348"/>
      <c r="T223" s="349"/>
      <c r="U223" s="296"/>
      <c r="V223" s="297"/>
      <c r="W223" s="297"/>
      <c r="X223" s="297"/>
      <c r="Y223" s="298"/>
      <c r="Z223" s="347"/>
      <c r="AA223" s="348"/>
      <c r="AB223" s="348"/>
      <c r="AC223" s="349"/>
      <c r="AD223" s="347"/>
      <c r="AE223" s="348"/>
      <c r="AF223" s="348"/>
      <c r="AG223" s="349"/>
      <c r="AH223" s="347"/>
      <c r="AI223" s="348"/>
      <c r="AJ223" s="348"/>
      <c r="AK223" s="349"/>
      <c r="AL223" s="350"/>
      <c r="AM223" s="351"/>
      <c r="AN223" s="351"/>
      <c r="AO223" s="352"/>
      <c r="AP223" s="350"/>
      <c r="AQ223" s="351"/>
      <c r="AR223" s="351"/>
      <c r="AS223" s="352"/>
      <c r="AT223" s="8"/>
      <c r="AU223" s="8"/>
    </row>
    <row r="224" spans="1:47" ht="25.5" hidden="1" customHeight="1" x14ac:dyDescent="0.2">
      <c r="A224" s="344" t="s">
        <v>112</v>
      </c>
      <c r="B224" s="345"/>
      <c r="C224" s="345"/>
      <c r="D224" s="345"/>
      <c r="E224" s="345"/>
      <c r="F224" s="345"/>
      <c r="G224" s="345"/>
      <c r="H224" s="345"/>
      <c r="I224" s="346"/>
      <c r="J224" s="353">
        <v>260</v>
      </c>
      <c r="K224" s="354"/>
      <c r="L224" s="355"/>
      <c r="M224" s="350" t="s">
        <v>43</v>
      </c>
      <c r="N224" s="351"/>
      <c r="O224" s="352"/>
      <c r="P224" s="347">
        <f t="shared" si="5"/>
        <v>0</v>
      </c>
      <c r="Q224" s="348"/>
      <c r="R224" s="348"/>
      <c r="S224" s="348"/>
      <c r="T224" s="349"/>
      <c r="U224" s="347">
        <f>U225</f>
        <v>0</v>
      </c>
      <c r="V224" s="348"/>
      <c r="W224" s="348"/>
      <c r="X224" s="348"/>
      <c r="Y224" s="349"/>
      <c r="Z224" s="347">
        <f>Z225</f>
        <v>0</v>
      </c>
      <c r="AA224" s="348"/>
      <c r="AB224" s="348"/>
      <c r="AC224" s="349"/>
      <c r="AD224" s="347">
        <f>AD225</f>
        <v>0</v>
      </c>
      <c r="AE224" s="348"/>
      <c r="AF224" s="348"/>
      <c r="AG224" s="349"/>
      <c r="AH224" s="350">
        <f>AH225</f>
        <v>0</v>
      </c>
      <c r="AI224" s="351"/>
      <c r="AJ224" s="351"/>
      <c r="AK224" s="352"/>
      <c r="AL224" s="350">
        <f>AL225</f>
        <v>0</v>
      </c>
      <c r="AM224" s="351"/>
      <c r="AN224" s="351"/>
      <c r="AO224" s="352"/>
      <c r="AP224" s="350">
        <f>AP225</f>
        <v>0</v>
      </c>
      <c r="AQ224" s="351"/>
      <c r="AR224" s="351"/>
      <c r="AS224" s="352"/>
      <c r="AT224" s="8"/>
      <c r="AU224" s="8"/>
    </row>
    <row r="225" spans="1:63" hidden="1" x14ac:dyDescent="0.2">
      <c r="A225" s="333" t="s">
        <v>106</v>
      </c>
      <c r="B225" s="334"/>
      <c r="C225" s="334"/>
      <c r="D225" s="334"/>
      <c r="E225" s="334"/>
      <c r="F225" s="334"/>
      <c r="G225" s="334"/>
      <c r="H225" s="334"/>
      <c r="I225" s="335"/>
      <c r="J225" s="368"/>
      <c r="K225" s="369"/>
      <c r="L225" s="370"/>
      <c r="M225" s="356">
        <v>244</v>
      </c>
      <c r="N225" s="357"/>
      <c r="O225" s="358"/>
      <c r="P225" s="362">
        <f t="shared" si="5"/>
        <v>0</v>
      </c>
      <c r="Q225" s="363"/>
      <c r="R225" s="363"/>
      <c r="S225" s="363"/>
      <c r="T225" s="364"/>
      <c r="U225" s="283"/>
      <c r="V225" s="284"/>
      <c r="W225" s="284"/>
      <c r="X225" s="284"/>
      <c r="Y225" s="374"/>
      <c r="Z225" s="362"/>
      <c r="AA225" s="363"/>
      <c r="AB225" s="363"/>
      <c r="AC225" s="364"/>
      <c r="AD225" s="362"/>
      <c r="AE225" s="363"/>
      <c r="AF225" s="363"/>
      <c r="AG225" s="364"/>
      <c r="AH225" s="362"/>
      <c r="AI225" s="363"/>
      <c r="AJ225" s="363"/>
      <c r="AK225" s="364"/>
      <c r="AL225" s="368"/>
      <c r="AM225" s="369"/>
      <c r="AN225" s="369"/>
      <c r="AO225" s="370"/>
      <c r="AP225" s="368"/>
      <c r="AQ225" s="369"/>
      <c r="AR225" s="369"/>
      <c r="AS225" s="370"/>
      <c r="AT225" s="8"/>
      <c r="AU225" s="8"/>
    </row>
    <row r="226" spans="1:63" ht="38.25" hidden="1" customHeight="1" x14ac:dyDescent="0.2">
      <c r="A226" s="330" t="s">
        <v>113</v>
      </c>
      <c r="B226" s="331"/>
      <c r="C226" s="331"/>
      <c r="D226" s="331"/>
      <c r="E226" s="331"/>
      <c r="F226" s="331"/>
      <c r="G226" s="331"/>
      <c r="H226" s="331"/>
      <c r="I226" s="332"/>
      <c r="J226" s="371"/>
      <c r="K226" s="372"/>
      <c r="L226" s="373"/>
      <c r="M226" s="359"/>
      <c r="N226" s="360"/>
      <c r="O226" s="361"/>
      <c r="P226" s="365">
        <f t="shared" si="5"/>
        <v>0</v>
      </c>
      <c r="Q226" s="366"/>
      <c r="R226" s="366"/>
      <c r="S226" s="366"/>
      <c r="T226" s="367"/>
      <c r="U226" s="285"/>
      <c r="V226" s="286"/>
      <c r="W226" s="286"/>
      <c r="X226" s="286"/>
      <c r="Y226" s="375"/>
      <c r="Z226" s="365"/>
      <c r="AA226" s="366"/>
      <c r="AB226" s="366"/>
      <c r="AC226" s="367"/>
      <c r="AD226" s="365"/>
      <c r="AE226" s="366"/>
      <c r="AF226" s="366"/>
      <c r="AG226" s="367"/>
      <c r="AH226" s="365"/>
      <c r="AI226" s="366"/>
      <c r="AJ226" s="366"/>
      <c r="AK226" s="367"/>
      <c r="AL226" s="371"/>
      <c r="AM226" s="372"/>
      <c r="AN226" s="372"/>
      <c r="AO226" s="373"/>
      <c r="AP226" s="371"/>
      <c r="AQ226" s="372"/>
      <c r="AR226" s="372"/>
      <c r="AS226" s="373"/>
      <c r="AT226" s="8"/>
      <c r="AU226" s="8"/>
    </row>
    <row r="227" spans="1:63" s="10" customFormat="1" hidden="1" x14ac:dyDescent="0.2">
      <c r="A227" s="340" t="s">
        <v>45</v>
      </c>
      <c r="B227" s="341"/>
      <c r="C227" s="341"/>
      <c r="D227" s="341"/>
      <c r="E227" s="341"/>
      <c r="F227" s="341"/>
      <c r="G227" s="341"/>
      <c r="H227" s="341"/>
      <c r="I227" s="342"/>
      <c r="J227" s="353">
        <v>500</v>
      </c>
      <c r="K227" s="354"/>
      <c r="L227" s="355"/>
      <c r="M227" s="350" t="s">
        <v>43</v>
      </c>
      <c r="N227" s="351"/>
      <c r="O227" s="352"/>
      <c r="P227" s="347">
        <f t="shared" si="5"/>
        <v>0</v>
      </c>
      <c r="Q227" s="348"/>
      <c r="R227" s="348"/>
      <c r="S227" s="348"/>
      <c r="T227" s="349"/>
      <c r="U227" s="391">
        <f>U179</f>
        <v>0</v>
      </c>
      <c r="V227" s="297"/>
      <c r="W227" s="297"/>
      <c r="X227" s="297"/>
      <c r="Y227" s="298"/>
      <c r="Z227" s="347">
        <f>Z179</f>
        <v>0</v>
      </c>
      <c r="AA227" s="348"/>
      <c r="AB227" s="348"/>
      <c r="AC227" s="349"/>
      <c r="AD227" s="347">
        <f>AD179</f>
        <v>0</v>
      </c>
      <c r="AE227" s="348"/>
      <c r="AF227" s="348"/>
      <c r="AG227" s="349"/>
      <c r="AH227" s="347">
        <f>AH179</f>
        <v>0</v>
      </c>
      <c r="AI227" s="348"/>
      <c r="AJ227" s="348"/>
      <c r="AK227" s="349"/>
      <c r="AL227" s="350">
        <f>AL179</f>
        <v>0</v>
      </c>
      <c r="AM227" s="351"/>
      <c r="AN227" s="351"/>
      <c r="AO227" s="352"/>
      <c r="AP227" s="350">
        <f>AP179</f>
        <v>0</v>
      </c>
      <c r="AQ227" s="351"/>
      <c r="AR227" s="351"/>
      <c r="AS227" s="352"/>
      <c r="AT227" s="9"/>
      <c r="AU227" s="9"/>
    </row>
    <row r="228" spans="1:63" hidden="1" x14ac:dyDescent="0.2">
      <c r="A228" s="340" t="s">
        <v>46</v>
      </c>
      <c r="B228" s="341"/>
      <c r="C228" s="341"/>
      <c r="D228" s="341"/>
      <c r="E228" s="341"/>
      <c r="F228" s="341"/>
      <c r="G228" s="341"/>
      <c r="H228" s="341"/>
      <c r="I228" s="342"/>
      <c r="J228" s="353">
        <v>600</v>
      </c>
      <c r="K228" s="354"/>
      <c r="L228" s="355"/>
      <c r="M228" s="350" t="s">
        <v>43</v>
      </c>
      <c r="N228" s="351"/>
      <c r="O228" s="352"/>
      <c r="P228" s="347">
        <f>SUM(U228:AS228)</f>
        <v>0</v>
      </c>
      <c r="Q228" s="348"/>
      <c r="R228" s="348"/>
      <c r="S228" s="348"/>
      <c r="T228" s="349"/>
      <c r="U228" s="347">
        <f>U227+U186-U201</f>
        <v>0</v>
      </c>
      <c r="V228" s="348"/>
      <c r="W228" s="348"/>
      <c r="X228" s="348"/>
      <c r="Y228" s="349"/>
      <c r="Z228" s="347">
        <f>Z227+Z186-Z201</f>
        <v>0</v>
      </c>
      <c r="AA228" s="348"/>
      <c r="AB228" s="348"/>
      <c r="AC228" s="349"/>
      <c r="AD228" s="347">
        <f>AD227+AD186-AD201</f>
        <v>0</v>
      </c>
      <c r="AE228" s="348"/>
      <c r="AF228" s="348"/>
      <c r="AG228" s="349"/>
      <c r="AH228" s="350">
        <f>AH227+AH186-AH201</f>
        <v>0</v>
      </c>
      <c r="AI228" s="351"/>
      <c r="AJ228" s="351"/>
      <c r="AK228" s="352"/>
      <c r="AL228" s="350">
        <f>AL227+AL186-AL201</f>
        <v>0</v>
      </c>
      <c r="AM228" s="351"/>
      <c r="AN228" s="351"/>
      <c r="AO228" s="352"/>
      <c r="AP228" s="350">
        <f>AP227+AP186-AP201</f>
        <v>0</v>
      </c>
      <c r="AQ228" s="351"/>
      <c r="AR228" s="351"/>
      <c r="AS228" s="352"/>
      <c r="AT228" s="8"/>
      <c r="AU228" s="8"/>
    </row>
    <row r="229" spans="1:63" ht="12.75" hidden="1" customHeight="1" x14ac:dyDescent="0.2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4"/>
      <c r="N229" s="34"/>
      <c r="O229" s="34"/>
      <c r="P229" s="34"/>
      <c r="Q229" s="35"/>
      <c r="R229" s="35"/>
      <c r="S229" s="35"/>
      <c r="T229" s="35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5"/>
      <c r="AL229" s="35"/>
      <c r="AM229" s="35"/>
      <c r="AN229" s="35"/>
      <c r="AO229" s="35"/>
      <c r="AP229" s="35"/>
      <c r="AQ229" s="35"/>
      <c r="AR229" s="35"/>
      <c r="AS229" s="35"/>
      <c r="AT229" s="8"/>
      <c r="AU229" s="8"/>
    </row>
    <row r="230" spans="1:63" hidden="1" x14ac:dyDescent="0.2">
      <c r="AN230" s="276" t="s">
        <v>124</v>
      </c>
      <c r="AO230" s="276"/>
      <c r="AP230" s="276"/>
      <c r="AQ230" s="276"/>
      <c r="AR230" s="276"/>
      <c r="AS230" s="276"/>
    </row>
    <row r="231" spans="1:63" s="5" customFormat="1" ht="13.15" hidden="1" customHeight="1" x14ac:dyDescent="0.2">
      <c r="A231" s="277" t="s">
        <v>51</v>
      </c>
      <c r="B231" s="277"/>
      <c r="C231" s="277"/>
      <c r="D231" s="277"/>
      <c r="E231" s="277"/>
      <c r="F231" s="277"/>
      <c r="G231" s="277"/>
      <c r="H231" s="277"/>
      <c r="I231" s="277"/>
      <c r="J231" s="277"/>
      <c r="K231" s="277"/>
      <c r="L231" s="277"/>
      <c r="M231" s="277"/>
      <c r="N231" s="277"/>
      <c r="O231" s="277"/>
      <c r="P231" s="277"/>
      <c r="Q231" s="277"/>
      <c r="R231" s="277"/>
      <c r="S231" s="277"/>
      <c r="T231" s="277"/>
      <c r="U231" s="277"/>
      <c r="V231" s="277"/>
      <c r="W231" s="277"/>
      <c r="X231" s="277"/>
      <c r="Y231" s="277"/>
      <c r="Z231" s="277"/>
      <c r="AA231" s="277"/>
      <c r="AB231" s="277"/>
      <c r="AC231" s="277"/>
      <c r="AD231" s="277"/>
      <c r="AE231" s="277"/>
      <c r="AF231" s="277"/>
      <c r="AG231" s="277"/>
      <c r="AH231" s="277"/>
      <c r="AI231" s="277"/>
      <c r="AJ231" s="277"/>
      <c r="AK231" s="277"/>
      <c r="AL231" s="277"/>
      <c r="AM231" s="277"/>
      <c r="AN231" s="277"/>
      <c r="AO231" s="277"/>
      <c r="AP231" s="277"/>
      <c r="AQ231" s="277"/>
      <c r="AR231" s="277"/>
      <c r="AS231" s="277"/>
    </row>
    <row r="232" spans="1:63" s="5" customFormat="1" ht="13.15" hidden="1" customHeight="1" x14ac:dyDescent="0.2">
      <c r="A232" s="277" t="s">
        <v>129</v>
      </c>
      <c r="B232" s="277"/>
      <c r="C232" s="277"/>
      <c r="D232" s="277"/>
      <c r="E232" s="277"/>
      <c r="F232" s="277"/>
      <c r="G232" s="277"/>
      <c r="H232" s="277"/>
      <c r="I232" s="277"/>
      <c r="J232" s="277"/>
      <c r="K232" s="277"/>
      <c r="L232" s="277"/>
      <c r="M232" s="277"/>
      <c r="N232" s="277"/>
      <c r="O232" s="277"/>
      <c r="P232" s="277"/>
      <c r="Q232" s="277"/>
      <c r="R232" s="277"/>
      <c r="S232" s="277"/>
      <c r="T232" s="277"/>
      <c r="U232" s="277"/>
      <c r="V232" s="277"/>
      <c r="W232" s="277"/>
      <c r="X232" s="277"/>
      <c r="Y232" s="277"/>
      <c r="Z232" s="277"/>
      <c r="AA232" s="277"/>
      <c r="AB232" s="277"/>
      <c r="AC232" s="277"/>
      <c r="AD232" s="277"/>
      <c r="AE232" s="277"/>
      <c r="AF232" s="277"/>
      <c r="AG232" s="277"/>
      <c r="AH232" s="277"/>
      <c r="AI232" s="277"/>
      <c r="AJ232" s="277"/>
      <c r="AK232" s="277"/>
      <c r="AL232" s="277"/>
      <c r="AM232" s="277"/>
      <c r="AN232" s="277"/>
      <c r="AO232" s="277"/>
      <c r="AP232" s="277"/>
      <c r="AQ232" s="277"/>
      <c r="AR232" s="277"/>
      <c r="AS232" s="277"/>
    </row>
    <row r="233" spans="1:63" s="5" customFormat="1" ht="13.15" hidden="1" customHeight="1" x14ac:dyDescent="0.2">
      <c r="A233" s="277" t="s">
        <v>33</v>
      </c>
      <c r="B233" s="277"/>
      <c r="C233" s="277"/>
      <c r="D233" s="277"/>
      <c r="E233" s="277"/>
      <c r="F233" s="277"/>
      <c r="G233" s="277"/>
      <c r="H233" s="277"/>
      <c r="I233" s="277"/>
      <c r="J233" s="277"/>
      <c r="K233" s="277"/>
      <c r="L233" s="277"/>
      <c r="M233" s="277"/>
      <c r="N233" s="277"/>
      <c r="O233" s="277"/>
      <c r="P233" s="277"/>
      <c r="Q233" s="277"/>
      <c r="R233" s="277"/>
      <c r="S233" s="277"/>
      <c r="T233" s="277"/>
      <c r="U233" s="277"/>
      <c r="V233" s="277"/>
      <c r="W233" s="277"/>
      <c r="X233" s="277"/>
      <c r="Y233" s="277"/>
      <c r="Z233" s="277"/>
      <c r="AA233" s="277"/>
      <c r="AB233" s="277"/>
      <c r="AC233" s="277"/>
      <c r="AD233" s="277"/>
      <c r="AE233" s="277"/>
      <c r="AF233" s="277"/>
      <c r="AG233" s="277"/>
      <c r="AH233" s="277"/>
      <c r="AI233" s="277"/>
      <c r="AJ233" s="277"/>
      <c r="AK233" s="277"/>
      <c r="AL233" s="277"/>
      <c r="AM233" s="277"/>
      <c r="AN233" s="277"/>
      <c r="AO233" s="277"/>
      <c r="AP233" s="277"/>
      <c r="AQ233" s="277"/>
      <c r="AR233" s="277"/>
      <c r="AS233" s="277"/>
    </row>
    <row r="234" spans="1:63" s="5" customFormat="1" ht="13.15" hidden="1" customHeight="1" x14ac:dyDescent="0.2"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</row>
    <row r="235" spans="1:63" s="5" customFormat="1" ht="12.75" hidden="1" customHeight="1" x14ac:dyDescent="0.2">
      <c r="A235" s="326" t="s">
        <v>22</v>
      </c>
      <c r="B235" s="326"/>
      <c r="C235" s="326"/>
      <c r="D235" s="326"/>
      <c r="E235" s="326" t="s">
        <v>34</v>
      </c>
      <c r="F235" s="326"/>
      <c r="G235" s="326" t="s">
        <v>52</v>
      </c>
      <c r="H235" s="326"/>
      <c r="I235" s="326"/>
      <c r="J235" s="326" t="s">
        <v>72</v>
      </c>
      <c r="K235" s="326"/>
      <c r="L235" s="326"/>
      <c r="M235" s="326"/>
      <c r="N235" s="326"/>
      <c r="O235" s="326"/>
      <c r="P235" s="326"/>
      <c r="Q235" s="326"/>
      <c r="R235" s="326"/>
      <c r="S235" s="326"/>
      <c r="T235" s="326"/>
      <c r="U235" s="326"/>
      <c r="V235" s="326"/>
      <c r="W235" s="326"/>
      <c r="X235" s="326"/>
      <c r="Y235" s="326"/>
      <c r="Z235" s="326"/>
      <c r="AA235" s="326"/>
      <c r="AB235" s="326"/>
      <c r="AC235" s="326"/>
      <c r="AD235" s="326"/>
      <c r="AE235" s="326"/>
      <c r="AF235" s="326"/>
      <c r="AG235" s="326"/>
      <c r="AH235" s="326"/>
      <c r="AI235" s="326"/>
      <c r="AJ235" s="326"/>
      <c r="AK235" s="326"/>
      <c r="AL235" s="326"/>
      <c r="AM235" s="326"/>
      <c r="AN235" s="326"/>
      <c r="AO235" s="326"/>
      <c r="AP235" s="326"/>
      <c r="AQ235" s="326"/>
      <c r="AR235" s="326"/>
      <c r="AS235" s="326"/>
    </row>
    <row r="236" spans="1:63" s="5" customFormat="1" ht="13.15" hidden="1" customHeight="1" x14ac:dyDescent="0.2">
      <c r="A236" s="326"/>
      <c r="B236" s="326"/>
      <c r="C236" s="326"/>
      <c r="D236" s="326"/>
      <c r="E236" s="326"/>
      <c r="F236" s="326"/>
      <c r="G236" s="326"/>
      <c r="H236" s="326"/>
      <c r="I236" s="326"/>
      <c r="J236" s="326" t="s">
        <v>53</v>
      </c>
      <c r="K236" s="326"/>
      <c r="L236" s="326"/>
      <c r="M236" s="326"/>
      <c r="N236" s="326"/>
      <c r="O236" s="326"/>
      <c r="P236" s="326"/>
      <c r="Q236" s="326"/>
      <c r="R236" s="326"/>
      <c r="S236" s="326"/>
      <c r="T236" s="326"/>
      <c r="U236" s="326"/>
      <c r="V236" s="392" t="s">
        <v>27</v>
      </c>
      <c r="W236" s="392"/>
      <c r="X236" s="392"/>
      <c r="Y236" s="392"/>
      <c r="Z236" s="392"/>
      <c r="AA236" s="392"/>
      <c r="AB236" s="392"/>
      <c r="AC236" s="392"/>
      <c r="AD236" s="392"/>
      <c r="AE236" s="392"/>
      <c r="AF236" s="392"/>
      <c r="AG236" s="392"/>
      <c r="AH236" s="392"/>
      <c r="AI236" s="392"/>
      <c r="AJ236" s="392"/>
      <c r="AK236" s="392"/>
      <c r="AL236" s="392"/>
      <c r="AM236" s="392"/>
      <c r="AN236" s="392"/>
      <c r="AO236" s="392"/>
      <c r="AP236" s="392"/>
      <c r="AQ236" s="392"/>
      <c r="AR236" s="392"/>
      <c r="AS236" s="392"/>
    </row>
    <row r="237" spans="1:63" s="5" customFormat="1" ht="78.75" hidden="1" customHeight="1" x14ac:dyDescent="0.2">
      <c r="A237" s="326"/>
      <c r="B237" s="326"/>
      <c r="C237" s="326"/>
      <c r="D237" s="326"/>
      <c r="E237" s="326"/>
      <c r="F237" s="326"/>
      <c r="G237" s="326"/>
      <c r="H237" s="326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326"/>
      <c r="T237" s="326"/>
      <c r="U237" s="326"/>
      <c r="V237" s="326" t="s">
        <v>54</v>
      </c>
      <c r="W237" s="326"/>
      <c r="X237" s="326"/>
      <c r="Y237" s="326"/>
      <c r="Z237" s="326"/>
      <c r="AA237" s="326"/>
      <c r="AB237" s="326"/>
      <c r="AC237" s="326"/>
      <c r="AD237" s="326"/>
      <c r="AE237" s="326"/>
      <c r="AF237" s="326"/>
      <c r="AG237" s="326"/>
      <c r="AH237" s="326" t="s">
        <v>55</v>
      </c>
      <c r="AI237" s="326"/>
      <c r="AJ237" s="326"/>
      <c r="AK237" s="326"/>
      <c r="AL237" s="326"/>
      <c r="AM237" s="326"/>
      <c r="AN237" s="326"/>
      <c r="AO237" s="326"/>
      <c r="AP237" s="326"/>
      <c r="AQ237" s="326"/>
      <c r="AR237" s="326"/>
      <c r="AS237" s="326"/>
    </row>
    <row r="238" spans="1:63" s="5" customFormat="1" ht="51" hidden="1" customHeight="1" x14ac:dyDescent="0.2">
      <c r="A238" s="326"/>
      <c r="B238" s="326"/>
      <c r="C238" s="326"/>
      <c r="D238" s="326"/>
      <c r="E238" s="326"/>
      <c r="F238" s="326"/>
      <c r="G238" s="326"/>
      <c r="H238" s="326"/>
      <c r="I238" s="326"/>
      <c r="J238" s="326" t="s">
        <v>56</v>
      </c>
      <c r="K238" s="326"/>
      <c r="L238" s="326"/>
      <c r="M238" s="326"/>
      <c r="N238" s="326" t="s">
        <v>74</v>
      </c>
      <c r="O238" s="326"/>
      <c r="P238" s="326"/>
      <c r="Q238" s="326"/>
      <c r="R238" s="326" t="s">
        <v>75</v>
      </c>
      <c r="S238" s="326"/>
      <c r="T238" s="326"/>
      <c r="U238" s="326"/>
      <c r="V238" s="326" t="s">
        <v>56</v>
      </c>
      <c r="W238" s="326"/>
      <c r="X238" s="326"/>
      <c r="Y238" s="326"/>
      <c r="Z238" s="326" t="s">
        <v>74</v>
      </c>
      <c r="AA238" s="326"/>
      <c r="AB238" s="326"/>
      <c r="AC238" s="326"/>
      <c r="AD238" s="326" t="s">
        <v>75</v>
      </c>
      <c r="AE238" s="326"/>
      <c r="AF238" s="326"/>
      <c r="AG238" s="326"/>
      <c r="AH238" s="326" t="s">
        <v>56</v>
      </c>
      <c r="AI238" s="326"/>
      <c r="AJ238" s="326"/>
      <c r="AK238" s="326"/>
      <c r="AL238" s="326" t="s">
        <v>74</v>
      </c>
      <c r="AM238" s="326"/>
      <c r="AN238" s="326"/>
      <c r="AO238" s="326"/>
      <c r="AP238" s="326" t="s">
        <v>75</v>
      </c>
      <c r="AQ238" s="326"/>
      <c r="AR238" s="326"/>
      <c r="AS238" s="326"/>
    </row>
    <row r="239" spans="1:63" s="5" customFormat="1" hidden="1" x14ac:dyDescent="0.2">
      <c r="A239" s="403">
        <v>1</v>
      </c>
      <c r="B239" s="403"/>
      <c r="C239" s="403"/>
      <c r="D239" s="403"/>
      <c r="E239" s="402">
        <v>2</v>
      </c>
      <c r="F239" s="402"/>
      <c r="G239" s="402">
        <v>3</v>
      </c>
      <c r="H239" s="402"/>
      <c r="I239" s="402"/>
      <c r="J239" s="402">
        <v>4</v>
      </c>
      <c r="K239" s="402"/>
      <c r="L239" s="402"/>
      <c r="M239" s="402"/>
      <c r="N239" s="402">
        <v>5</v>
      </c>
      <c r="O239" s="402"/>
      <c r="P239" s="402"/>
      <c r="Q239" s="402"/>
      <c r="R239" s="402">
        <v>6</v>
      </c>
      <c r="S239" s="402"/>
      <c r="T239" s="402"/>
      <c r="U239" s="402"/>
      <c r="V239" s="402">
        <v>7</v>
      </c>
      <c r="W239" s="402"/>
      <c r="X239" s="402"/>
      <c r="Y239" s="402"/>
      <c r="Z239" s="402">
        <v>8</v>
      </c>
      <c r="AA239" s="402"/>
      <c r="AB239" s="402"/>
      <c r="AC239" s="402"/>
      <c r="AD239" s="402">
        <v>9</v>
      </c>
      <c r="AE239" s="402"/>
      <c r="AF239" s="402"/>
      <c r="AG239" s="402"/>
      <c r="AH239" s="402">
        <v>10</v>
      </c>
      <c r="AI239" s="402"/>
      <c r="AJ239" s="402"/>
      <c r="AK239" s="402"/>
      <c r="AL239" s="403">
        <v>11</v>
      </c>
      <c r="AM239" s="403"/>
      <c r="AN239" s="403"/>
      <c r="AO239" s="403"/>
      <c r="AP239" s="403">
        <v>12</v>
      </c>
      <c r="AQ239" s="403"/>
      <c r="AR239" s="403"/>
      <c r="AS239" s="403"/>
      <c r="AT239" s="310"/>
      <c r="AU239" s="310"/>
      <c r="AV239" s="310"/>
      <c r="AW239" s="310"/>
      <c r="AX239" s="310"/>
      <c r="AY239" s="310"/>
      <c r="AZ239" s="310"/>
      <c r="BA239" s="310"/>
      <c r="BB239" s="310"/>
    </row>
    <row r="240" spans="1:63" s="5" customFormat="1" ht="75.75" hidden="1" customHeight="1" x14ac:dyDescent="0.2">
      <c r="A240" s="393" t="s">
        <v>57</v>
      </c>
      <c r="B240" s="393"/>
      <c r="C240" s="393"/>
      <c r="D240" s="393"/>
      <c r="E240" s="400" t="s">
        <v>58</v>
      </c>
      <c r="F240" s="400"/>
      <c r="G240" s="401" t="s">
        <v>43</v>
      </c>
      <c r="H240" s="401"/>
      <c r="I240" s="401"/>
      <c r="J240" s="329">
        <f>J241+J244</f>
        <v>0</v>
      </c>
      <c r="K240" s="329"/>
      <c r="L240" s="329"/>
      <c r="M240" s="329"/>
      <c r="N240" s="329">
        <f t="shared" ref="N240" si="6">N241+N244</f>
        <v>0</v>
      </c>
      <c r="O240" s="329"/>
      <c r="P240" s="329"/>
      <c r="Q240" s="329"/>
      <c r="R240" s="329">
        <f t="shared" ref="R240" si="7">R241+R244</f>
        <v>0</v>
      </c>
      <c r="S240" s="329"/>
      <c r="T240" s="329"/>
      <c r="U240" s="329"/>
      <c r="V240" s="329">
        <f t="shared" ref="V240" si="8">V241+V244</f>
        <v>0</v>
      </c>
      <c r="W240" s="329"/>
      <c r="X240" s="329"/>
      <c r="Y240" s="329"/>
      <c r="Z240" s="329">
        <f t="shared" ref="Z240" si="9">Z241+Z244</f>
        <v>0</v>
      </c>
      <c r="AA240" s="329"/>
      <c r="AB240" s="329"/>
      <c r="AC240" s="329"/>
      <c r="AD240" s="329">
        <f t="shared" ref="AD240" si="10">AD241+AD244</f>
        <v>0</v>
      </c>
      <c r="AE240" s="329"/>
      <c r="AF240" s="329"/>
      <c r="AG240" s="329"/>
      <c r="AH240" s="329">
        <f t="shared" ref="AH240" si="11">AH241+AH244</f>
        <v>0</v>
      </c>
      <c r="AI240" s="329"/>
      <c r="AJ240" s="329"/>
      <c r="AK240" s="329"/>
      <c r="AL240" s="329">
        <f t="shared" ref="AL240" si="12">AL241+AL244</f>
        <v>0</v>
      </c>
      <c r="AM240" s="329"/>
      <c r="AN240" s="329"/>
      <c r="AO240" s="329"/>
      <c r="AP240" s="329">
        <f t="shared" ref="AP240" si="13">AP241+AP244</f>
        <v>0</v>
      </c>
      <c r="AQ240" s="329"/>
      <c r="AR240" s="329"/>
      <c r="AS240" s="329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</row>
    <row r="241" spans="1:65" s="5" customFormat="1" hidden="1" x14ac:dyDescent="0.2">
      <c r="A241" s="393" t="s">
        <v>158</v>
      </c>
      <c r="B241" s="393"/>
      <c r="C241" s="393"/>
      <c r="D241" s="393"/>
      <c r="E241" s="356">
        <v>1001</v>
      </c>
      <c r="F241" s="358"/>
      <c r="G241" s="394" t="s">
        <v>43</v>
      </c>
      <c r="H241" s="395"/>
      <c r="I241" s="396"/>
      <c r="J241" s="368">
        <f>V241+AH241</f>
        <v>0</v>
      </c>
      <c r="K241" s="369"/>
      <c r="L241" s="369"/>
      <c r="M241" s="370"/>
      <c r="N241" s="368">
        <f t="shared" ref="N241" si="14">Z241+AL241</f>
        <v>0</v>
      </c>
      <c r="O241" s="369"/>
      <c r="P241" s="369"/>
      <c r="Q241" s="370"/>
      <c r="R241" s="368">
        <f t="shared" ref="R241" si="15">AD241+AP241</f>
        <v>0</v>
      </c>
      <c r="S241" s="369"/>
      <c r="T241" s="369"/>
      <c r="U241" s="370"/>
      <c r="V241" s="368"/>
      <c r="W241" s="369"/>
      <c r="X241" s="369"/>
      <c r="Y241" s="370"/>
      <c r="Z241" s="368"/>
      <c r="AA241" s="369"/>
      <c r="AB241" s="369"/>
      <c r="AC241" s="370"/>
      <c r="AD241" s="368"/>
      <c r="AE241" s="369"/>
      <c r="AF241" s="369"/>
      <c r="AG241" s="370"/>
      <c r="AH241" s="368"/>
      <c r="AI241" s="369"/>
      <c r="AJ241" s="369"/>
      <c r="AK241" s="370"/>
      <c r="AL241" s="368"/>
      <c r="AM241" s="369"/>
      <c r="AN241" s="369"/>
      <c r="AO241" s="370"/>
      <c r="AP241" s="283"/>
      <c r="AQ241" s="284"/>
      <c r="AR241" s="284"/>
      <c r="AS241" s="374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</row>
    <row r="242" spans="1:65" s="5" customFormat="1" ht="62.25" hidden="1" customHeight="1" x14ac:dyDescent="0.2">
      <c r="A242" s="393" t="s">
        <v>159</v>
      </c>
      <c r="B242" s="393"/>
      <c r="C242" s="393"/>
      <c r="D242" s="393"/>
      <c r="E242" s="359"/>
      <c r="F242" s="361"/>
      <c r="G242" s="397"/>
      <c r="H242" s="398"/>
      <c r="I242" s="399"/>
      <c r="J242" s="371"/>
      <c r="K242" s="372"/>
      <c r="L242" s="372"/>
      <c r="M242" s="373"/>
      <c r="N242" s="371"/>
      <c r="O242" s="372"/>
      <c r="P242" s="372"/>
      <c r="Q242" s="373"/>
      <c r="R242" s="371"/>
      <c r="S242" s="372"/>
      <c r="T242" s="372"/>
      <c r="U242" s="373"/>
      <c r="V242" s="371"/>
      <c r="W242" s="372"/>
      <c r="X242" s="372"/>
      <c r="Y242" s="373"/>
      <c r="Z242" s="371"/>
      <c r="AA242" s="372"/>
      <c r="AB242" s="372"/>
      <c r="AC242" s="373"/>
      <c r="AD242" s="371"/>
      <c r="AE242" s="372"/>
      <c r="AF242" s="372"/>
      <c r="AG242" s="373"/>
      <c r="AH242" s="371"/>
      <c r="AI242" s="372"/>
      <c r="AJ242" s="372"/>
      <c r="AK242" s="373"/>
      <c r="AL242" s="371"/>
      <c r="AM242" s="372"/>
      <c r="AN242" s="372"/>
      <c r="AO242" s="373"/>
      <c r="AP242" s="285"/>
      <c r="AQ242" s="286"/>
      <c r="AR242" s="286"/>
      <c r="AS242" s="375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</row>
    <row r="243" spans="1:65" s="5" customFormat="1" ht="13.15" hidden="1" customHeight="1" x14ac:dyDescent="0.2">
      <c r="A243" s="404"/>
      <c r="B243" s="404"/>
      <c r="C243" s="404"/>
      <c r="D243" s="404"/>
      <c r="E243" s="280"/>
      <c r="F243" s="280"/>
      <c r="G243" s="280"/>
      <c r="H243" s="280"/>
      <c r="I243" s="280"/>
      <c r="J243" s="329">
        <f t="shared" ref="J243:J245" si="16">V243+AH243</f>
        <v>0</v>
      </c>
      <c r="K243" s="329"/>
      <c r="L243" s="329"/>
      <c r="M243" s="329"/>
      <c r="N243" s="329">
        <f t="shared" ref="N243:N245" si="17">Z243+AL243</f>
        <v>0</v>
      </c>
      <c r="O243" s="329"/>
      <c r="P243" s="329"/>
      <c r="Q243" s="329"/>
      <c r="R243" s="329">
        <f t="shared" ref="R243:R245" si="18">AD243+AP243</f>
        <v>0</v>
      </c>
      <c r="S243" s="329"/>
      <c r="T243" s="329"/>
      <c r="U243" s="329"/>
      <c r="V243" s="329"/>
      <c r="W243" s="329"/>
      <c r="X243" s="329"/>
      <c r="Y243" s="329"/>
      <c r="Z243" s="329"/>
      <c r="AA243" s="329"/>
      <c r="AB243" s="329"/>
      <c r="AC243" s="329"/>
      <c r="AD243" s="329"/>
      <c r="AE243" s="329"/>
      <c r="AF243" s="329"/>
      <c r="AG243" s="329"/>
      <c r="AH243" s="329"/>
      <c r="AI243" s="329"/>
      <c r="AJ243" s="329"/>
      <c r="AK243" s="329"/>
      <c r="AL243" s="329"/>
      <c r="AM243" s="329"/>
      <c r="AN243" s="329"/>
      <c r="AO243" s="329"/>
      <c r="AP243" s="280"/>
      <c r="AQ243" s="280"/>
      <c r="AR243" s="280"/>
      <c r="AS243" s="280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</row>
    <row r="244" spans="1:65" s="5" customFormat="1" ht="75.75" hidden="1" customHeight="1" x14ac:dyDescent="0.2">
      <c r="A244" s="393" t="s">
        <v>160</v>
      </c>
      <c r="B244" s="393"/>
      <c r="C244" s="393"/>
      <c r="D244" s="393"/>
      <c r="E244" s="336">
        <v>2001</v>
      </c>
      <c r="F244" s="336"/>
      <c r="G244" s="280"/>
      <c r="H244" s="280"/>
      <c r="I244" s="280"/>
      <c r="J244" s="329">
        <f t="shared" si="16"/>
        <v>0</v>
      </c>
      <c r="K244" s="329"/>
      <c r="L244" s="329"/>
      <c r="M244" s="329"/>
      <c r="N244" s="329">
        <f t="shared" si="17"/>
        <v>0</v>
      </c>
      <c r="O244" s="329"/>
      <c r="P244" s="329"/>
      <c r="Q244" s="329"/>
      <c r="R244" s="329">
        <f t="shared" si="18"/>
        <v>0</v>
      </c>
      <c r="S244" s="329"/>
      <c r="T244" s="329"/>
      <c r="U244" s="329"/>
      <c r="V244" s="329"/>
      <c r="W244" s="329"/>
      <c r="X244" s="329"/>
      <c r="Y244" s="329"/>
      <c r="Z244" s="329"/>
      <c r="AA244" s="329"/>
      <c r="AB244" s="329"/>
      <c r="AC244" s="329"/>
      <c r="AD244" s="329"/>
      <c r="AE244" s="329"/>
      <c r="AF244" s="329"/>
      <c r="AG244" s="329"/>
      <c r="AH244" s="329"/>
      <c r="AI244" s="329"/>
      <c r="AJ244" s="329"/>
      <c r="AK244" s="329"/>
      <c r="AL244" s="329"/>
      <c r="AM244" s="329"/>
      <c r="AN244" s="329"/>
      <c r="AO244" s="329"/>
      <c r="AP244" s="280"/>
      <c r="AQ244" s="280"/>
      <c r="AR244" s="280"/>
      <c r="AS244" s="280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</row>
    <row r="245" spans="1:65" s="5" customFormat="1" ht="16.149999999999999" hidden="1" customHeight="1" x14ac:dyDescent="0.2">
      <c r="A245" s="404"/>
      <c r="B245" s="404"/>
      <c r="C245" s="404"/>
      <c r="D245" s="404"/>
      <c r="E245" s="280"/>
      <c r="F245" s="280"/>
      <c r="G245" s="280"/>
      <c r="H245" s="280"/>
      <c r="I245" s="280"/>
      <c r="J245" s="329">
        <f t="shared" si="16"/>
        <v>0</v>
      </c>
      <c r="K245" s="329"/>
      <c r="L245" s="329"/>
      <c r="M245" s="329"/>
      <c r="N245" s="329">
        <f t="shared" si="17"/>
        <v>0</v>
      </c>
      <c r="O245" s="329"/>
      <c r="P245" s="329"/>
      <c r="Q245" s="329"/>
      <c r="R245" s="329">
        <f t="shared" si="18"/>
        <v>0</v>
      </c>
      <c r="S245" s="329"/>
      <c r="T245" s="329"/>
      <c r="U245" s="329"/>
      <c r="V245" s="280"/>
      <c r="W245" s="280"/>
      <c r="X245" s="280"/>
      <c r="Y245" s="280"/>
      <c r="Z245" s="329"/>
      <c r="AA245" s="329"/>
      <c r="AB245" s="329"/>
      <c r="AC245" s="329"/>
      <c r="AD245" s="329"/>
      <c r="AE245" s="329"/>
      <c r="AF245" s="329"/>
      <c r="AG245" s="329"/>
      <c r="AH245" s="329"/>
      <c r="AI245" s="329"/>
      <c r="AJ245" s="329"/>
      <c r="AK245" s="329"/>
      <c r="AL245" s="329"/>
      <c r="AM245" s="329"/>
      <c r="AN245" s="329"/>
      <c r="AO245" s="329"/>
      <c r="AP245" s="280"/>
      <c r="AQ245" s="280"/>
      <c r="AR245" s="280"/>
      <c r="AS245" s="280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</row>
    <row r="246" spans="1:65" s="5" customFormat="1" ht="13.15" hidden="1" customHeight="1" x14ac:dyDescent="0.2">
      <c r="A246" s="11"/>
      <c r="B246" s="11"/>
      <c r="C246" s="11"/>
      <c r="D246" s="11"/>
      <c r="E246" s="11"/>
      <c r="F246" s="11"/>
      <c r="G246" s="11"/>
      <c r="H246" s="11"/>
      <c r="I246" s="13"/>
      <c r="J246" s="13"/>
      <c r="K246" s="13"/>
      <c r="L246" s="13"/>
      <c r="M246" s="28"/>
      <c r="N246" s="28"/>
      <c r="O246" s="28"/>
      <c r="P246" s="28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</row>
    <row r="247" spans="1:65" s="5" customFormat="1" ht="13.15" hidden="1" customHeight="1" x14ac:dyDescent="0.2">
      <c r="A247" s="11"/>
      <c r="B247" s="11"/>
      <c r="C247" s="11"/>
      <c r="D247" s="11"/>
      <c r="E247" s="11"/>
      <c r="F247" s="11"/>
      <c r="G247" s="11"/>
      <c r="H247" s="11"/>
      <c r="I247" s="13"/>
      <c r="J247" s="13"/>
      <c r="K247" s="13"/>
      <c r="L247" s="13"/>
      <c r="M247" s="28"/>
      <c r="N247" s="28"/>
      <c r="O247" s="28"/>
      <c r="P247" s="28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76" t="s">
        <v>125</v>
      </c>
      <c r="AO247" s="276"/>
      <c r="AP247" s="276"/>
      <c r="AQ247" s="276"/>
      <c r="AR247" s="276"/>
      <c r="AS247" s="27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</row>
    <row r="248" spans="1:65" s="5" customFormat="1" ht="13.15" hidden="1" customHeight="1" x14ac:dyDescent="0.2">
      <c r="A248" s="277" t="s">
        <v>59</v>
      </c>
      <c r="B248" s="277"/>
      <c r="C248" s="277"/>
      <c r="D248" s="277"/>
      <c r="E248" s="277"/>
      <c r="F248" s="277"/>
      <c r="G248" s="277"/>
      <c r="H248" s="277"/>
      <c r="I248" s="277"/>
      <c r="J248" s="277"/>
      <c r="K248" s="277"/>
      <c r="L248" s="277"/>
      <c r="M248" s="277"/>
      <c r="N248" s="277"/>
      <c r="O248" s="277"/>
      <c r="P248" s="277"/>
      <c r="Q248" s="277"/>
      <c r="R248" s="277"/>
      <c r="S248" s="277"/>
      <c r="T248" s="277"/>
      <c r="U248" s="277"/>
      <c r="V248" s="277"/>
      <c r="W248" s="277"/>
      <c r="X248" s="277"/>
      <c r="Y248" s="277"/>
      <c r="Z248" s="277"/>
      <c r="AA248" s="277"/>
      <c r="AB248" s="277"/>
      <c r="AC248" s="277"/>
      <c r="AD248" s="277"/>
      <c r="AE248" s="277"/>
      <c r="AF248" s="277"/>
      <c r="AG248" s="277"/>
      <c r="AH248" s="277"/>
      <c r="AI248" s="277"/>
      <c r="AJ248" s="277"/>
      <c r="AK248" s="277"/>
      <c r="AL248" s="277"/>
      <c r="AM248" s="277"/>
      <c r="AN248" s="277"/>
      <c r="AO248" s="277"/>
      <c r="AP248" s="277"/>
      <c r="AQ248" s="277"/>
      <c r="AR248" s="277"/>
      <c r="AS248" s="277"/>
    </row>
    <row r="249" spans="1:65" s="5" customFormat="1" ht="13.15" hidden="1" customHeight="1" x14ac:dyDescent="0.2">
      <c r="A249" s="277" t="s">
        <v>130</v>
      </c>
      <c r="B249" s="277"/>
      <c r="C249" s="277"/>
      <c r="D249" s="277"/>
      <c r="E249" s="277"/>
      <c r="F249" s="277"/>
      <c r="G249" s="277"/>
      <c r="H249" s="277"/>
      <c r="I249" s="277"/>
      <c r="J249" s="277"/>
      <c r="K249" s="277"/>
      <c r="L249" s="277"/>
      <c r="M249" s="277"/>
      <c r="N249" s="277"/>
      <c r="O249" s="277"/>
      <c r="P249" s="277"/>
      <c r="Q249" s="277"/>
      <c r="R249" s="277"/>
      <c r="S249" s="277"/>
      <c r="T249" s="277"/>
      <c r="U249" s="277"/>
      <c r="V249" s="277"/>
      <c r="W249" s="277"/>
      <c r="X249" s="277"/>
      <c r="Y249" s="277"/>
      <c r="Z249" s="277"/>
      <c r="AA249" s="277"/>
      <c r="AB249" s="277"/>
      <c r="AC249" s="277"/>
      <c r="AD249" s="277"/>
      <c r="AE249" s="277"/>
      <c r="AF249" s="277"/>
      <c r="AG249" s="277"/>
      <c r="AH249" s="277"/>
      <c r="AI249" s="277"/>
      <c r="AJ249" s="277"/>
      <c r="AK249" s="277"/>
      <c r="AL249" s="277"/>
      <c r="AM249" s="277"/>
      <c r="AN249" s="277"/>
      <c r="AO249" s="277"/>
      <c r="AP249" s="277"/>
      <c r="AQ249" s="277"/>
      <c r="AR249" s="277"/>
      <c r="AS249" s="277"/>
    </row>
    <row r="250" spans="1:65" s="5" customFormat="1" ht="13.15" hidden="1" customHeight="1" x14ac:dyDescent="0.2">
      <c r="A250" s="277" t="s">
        <v>33</v>
      </c>
      <c r="B250" s="277"/>
      <c r="C250" s="277"/>
      <c r="D250" s="277"/>
      <c r="E250" s="277"/>
      <c r="F250" s="277"/>
      <c r="G250" s="277"/>
      <c r="H250" s="277"/>
      <c r="I250" s="277"/>
      <c r="J250" s="277"/>
      <c r="K250" s="277"/>
      <c r="L250" s="277"/>
      <c r="M250" s="277"/>
      <c r="N250" s="277"/>
      <c r="O250" s="277"/>
      <c r="P250" s="277"/>
      <c r="Q250" s="277"/>
      <c r="R250" s="277"/>
      <c r="S250" s="277"/>
      <c r="T250" s="277"/>
      <c r="U250" s="277"/>
      <c r="V250" s="277"/>
      <c r="W250" s="277"/>
      <c r="X250" s="277"/>
      <c r="Y250" s="277"/>
      <c r="Z250" s="277"/>
      <c r="AA250" s="277"/>
      <c r="AB250" s="277"/>
      <c r="AC250" s="277"/>
      <c r="AD250" s="277"/>
      <c r="AE250" s="277"/>
      <c r="AF250" s="277"/>
      <c r="AG250" s="277"/>
      <c r="AH250" s="277"/>
      <c r="AI250" s="277"/>
      <c r="AJ250" s="277"/>
      <c r="AK250" s="277"/>
      <c r="AL250" s="277"/>
      <c r="AM250" s="277"/>
      <c r="AN250" s="277"/>
      <c r="AO250" s="277"/>
      <c r="AP250" s="277"/>
      <c r="AQ250" s="277"/>
      <c r="AR250" s="277"/>
      <c r="AS250" s="277"/>
    </row>
    <row r="251" spans="1:65" s="5" customFormat="1" ht="13.15" hidden="1" customHeight="1" x14ac:dyDescent="0.2">
      <c r="A251" s="310" t="s">
        <v>127</v>
      </c>
      <c r="B251" s="310"/>
      <c r="C251" s="310"/>
      <c r="D251" s="310"/>
      <c r="E251" s="310"/>
      <c r="F251" s="310"/>
      <c r="G251" s="310"/>
      <c r="H251" s="310"/>
      <c r="I251" s="310"/>
      <c r="J251" s="310"/>
      <c r="K251" s="310"/>
      <c r="L251" s="310"/>
      <c r="M251" s="310"/>
      <c r="N251" s="310"/>
      <c r="O251" s="310"/>
      <c r="P251" s="310"/>
      <c r="Q251" s="310"/>
      <c r="R251" s="310"/>
      <c r="S251" s="310"/>
      <c r="T251" s="310"/>
      <c r="U251" s="310"/>
      <c r="V251" s="310"/>
      <c r="W251" s="310"/>
      <c r="X251" s="310"/>
      <c r="Y251" s="310"/>
      <c r="Z251" s="310"/>
      <c r="AA251" s="310"/>
      <c r="AB251" s="310"/>
      <c r="AC251" s="310"/>
      <c r="AD251" s="310"/>
      <c r="AE251" s="310"/>
      <c r="AF251" s="310"/>
      <c r="AG251" s="310"/>
      <c r="AH251" s="310"/>
      <c r="AI251" s="310"/>
      <c r="AJ251" s="310"/>
      <c r="AK251" s="310"/>
      <c r="AL251" s="310"/>
      <c r="AM251" s="310"/>
      <c r="AN251" s="310"/>
      <c r="AO251" s="310"/>
      <c r="AP251" s="310"/>
      <c r="AQ251" s="310"/>
      <c r="AR251" s="310"/>
      <c r="AS251" s="310"/>
    </row>
    <row r="252" spans="1:65" s="5" customFormat="1" ht="13.15" hidden="1" customHeight="1" x14ac:dyDescent="0.2">
      <c r="A252" s="14"/>
      <c r="B252" s="14"/>
      <c r="C252" s="14"/>
      <c r="D252" s="14"/>
      <c r="E252" s="11"/>
      <c r="F252" s="11"/>
      <c r="G252" s="11"/>
      <c r="H252" s="11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</row>
    <row r="253" spans="1:65" s="5" customFormat="1" ht="28.5" hidden="1" customHeight="1" x14ac:dyDescent="0.2">
      <c r="A253" s="405" t="s">
        <v>22</v>
      </c>
      <c r="B253" s="405"/>
      <c r="C253" s="405"/>
      <c r="D253" s="405"/>
      <c r="E253" s="405"/>
      <c r="F253" s="405"/>
      <c r="G253" s="405"/>
      <c r="H253" s="405"/>
      <c r="I253" s="405"/>
      <c r="J253" s="405"/>
      <c r="K253" s="405"/>
      <c r="L253" s="405"/>
      <c r="M253" s="405"/>
      <c r="N253" s="405"/>
      <c r="O253" s="405"/>
      <c r="P253" s="405"/>
      <c r="Q253" s="405"/>
      <c r="R253" s="405"/>
      <c r="S253" s="405"/>
      <c r="T253" s="405"/>
      <c r="U253" s="405"/>
      <c r="V253" s="405"/>
      <c r="W253" s="405"/>
      <c r="X253" s="405"/>
      <c r="Y253" s="405"/>
      <c r="Z253" s="405"/>
      <c r="AA253" s="405"/>
      <c r="AB253" s="405"/>
      <c r="AC253" s="405"/>
      <c r="AD253" s="326" t="s">
        <v>34</v>
      </c>
      <c r="AE253" s="326"/>
      <c r="AF253" s="326"/>
      <c r="AG253" s="326"/>
      <c r="AH253" s="326" t="s">
        <v>71</v>
      </c>
      <c r="AI253" s="326"/>
      <c r="AJ253" s="326"/>
      <c r="AK253" s="326"/>
      <c r="AL253" s="326"/>
      <c r="AM253" s="326"/>
      <c r="AN253" s="326"/>
      <c r="AO253" s="326"/>
      <c r="AP253" s="326"/>
      <c r="AQ253" s="326"/>
      <c r="AR253" s="326"/>
      <c r="AS253" s="29"/>
    </row>
    <row r="254" spans="1:65" s="5" customFormat="1" ht="13.15" hidden="1" customHeight="1" x14ac:dyDescent="0.2">
      <c r="A254" s="403">
        <v>1</v>
      </c>
      <c r="B254" s="403"/>
      <c r="C254" s="403"/>
      <c r="D254" s="403"/>
      <c r="E254" s="403"/>
      <c r="F254" s="403"/>
      <c r="G254" s="403"/>
      <c r="H254" s="403"/>
      <c r="I254" s="403"/>
      <c r="J254" s="403"/>
      <c r="K254" s="403"/>
      <c r="L254" s="403"/>
      <c r="M254" s="403"/>
      <c r="N254" s="403"/>
      <c r="O254" s="403"/>
      <c r="P254" s="403"/>
      <c r="Q254" s="403"/>
      <c r="R254" s="403"/>
      <c r="S254" s="403"/>
      <c r="T254" s="403"/>
      <c r="U254" s="403"/>
      <c r="V254" s="403"/>
      <c r="W254" s="403"/>
      <c r="X254" s="403"/>
      <c r="Y254" s="403"/>
      <c r="Z254" s="403"/>
      <c r="AA254" s="403"/>
      <c r="AB254" s="403"/>
      <c r="AC254" s="403"/>
      <c r="AD254" s="402">
        <v>2</v>
      </c>
      <c r="AE254" s="402"/>
      <c r="AF254" s="402"/>
      <c r="AG254" s="402"/>
      <c r="AH254" s="336">
        <v>3</v>
      </c>
      <c r="AI254" s="336"/>
      <c r="AJ254" s="336"/>
      <c r="AK254" s="336"/>
      <c r="AL254" s="336"/>
      <c r="AM254" s="336"/>
      <c r="AN254" s="336"/>
      <c r="AO254" s="336"/>
      <c r="AP254" s="336"/>
      <c r="AQ254" s="336"/>
      <c r="AR254" s="336"/>
      <c r="AS254" s="29"/>
    </row>
    <row r="255" spans="1:65" s="5" customFormat="1" ht="12.75" hidden="1" customHeight="1" x14ac:dyDescent="0.2">
      <c r="A255" s="406" t="s">
        <v>45</v>
      </c>
      <c r="B255" s="406"/>
      <c r="C255" s="406"/>
      <c r="D255" s="406"/>
      <c r="E255" s="406"/>
      <c r="F255" s="406"/>
      <c r="G255" s="406"/>
      <c r="H255" s="406"/>
      <c r="I255" s="406"/>
      <c r="J255" s="406"/>
      <c r="K255" s="406"/>
      <c r="L255" s="406"/>
      <c r="M255" s="406"/>
      <c r="N255" s="406"/>
      <c r="O255" s="406"/>
      <c r="P255" s="406"/>
      <c r="Q255" s="406"/>
      <c r="R255" s="406"/>
      <c r="S255" s="406"/>
      <c r="T255" s="406"/>
      <c r="U255" s="406"/>
      <c r="V255" s="406"/>
      <c r="W255" s="406"/>
      <c r="X255" s="406"/>
      <c r="Y255" s="406"/>
      <c r="Z255" s="406"/>
      <c r="AA255" s="406"/>
      <c r="AB255" s="406"/>
      <c r="AC255" s="406"/>
      <c r="AD255" s="407" t="s">
        <v>60</v>
      </c>
      <c r="AE255" s="407"/>
      <c r="AF255" s="407"/>
      <c r="AG255" s="407"/>
      <c r="AH255" s="280"/>
      <c r="AI255" s="280"/>
      <c r="AJ255" s="280"/>
      <c r="AK255" s="280"/>
      <c r="AL255" s="280"/>
      <c r="AM255" s="280"/>
      <c r="AN255" s="280"/>
      <c r="AO255" s="280"/>
      <c r="AP255" s="280"/>
      <c r="AQ255" s="280"/>
      <c r="AR255" s="280"/>
      <c r="AS255" s="29"/>
    </row>
    <row r="256" spans="1:65" s="5" customFormat="1" ht="12.75" hidden="1" customHeight="1" x14ac:dyDescent="0.2">
      <c r="A256" s="406" t="s">
        <v>46</v>
      </c>
      <c r="B256" s="406"/>
      <c r="C256" s="406"/>
      <c r="D256" s="406"/>
      <c r="E256" s="406"/>
      <c r="F256" s="406"/>
      <c r="G256" s="406"/>
      <c r="H256" s="406"/>
      <c r="I256" s="406"/>
      <c r="J256" s="406"/>
      <c r="K256" s="406"/>
      <c r="L256" s="406"/>
      <c r="M256" s="406"/>
      <c r="N256" s="406"/>
      <c r="O256" s="406"/>
      <c r="P256" s="406"/>
      <c r="Q256" s="406"/>
      <c r="R256" s="406"/>
      <c r="S256" s="406"/>
      <c r="T256" s="406"/>
      <c r="U256" s="406"/>
      <c r="V256" s="406"/>
      <c r="W256" s="406"/>
      <c r="X256" s="406"/>
      <c r="Y256" s="406"/>
      <c r="Z256" s="406"/>
      <c r="AA256" s="406"/>
      <c r="AB256" s="406"/>
      <c r="AC256" s="406"/>
      <c r="AD256" s="407" t="s">
        <v>61</v>
      </c>
      <c r="AE256" s="407"/>
      <c r="AF256" s="407"/>
      <c r="AG256" s="407"/>
      <c r="AH256" s="280"/>
      <c r="AI256" s="280"/>
      <c r="AJ256" s="280"/>
      <c r="AK256" s="280"/>
      <c r="AL256" s="280"/>
      <c r="AM256" s="280"/>
      <c r="AN256" s="280"/>
      <c r="AO256" s="280"/>
      <c r="AP256" s="280"/>
      <c r="AQ256" s="280"/>
      <c r="AR256" s="280"/>
      <c r="AS256" s="29"/>
    </row>
    <row r="257" spans="1:65" s="5" customFormat="1" ht="12.75" hidden="1" customHeight="1" x14ac:dyDescent="0.2">
      <c r="A257" s="406" t="s">
        <v>64</v>
      </c>
      <c r="B257" s="406"/>
      <c r="C257" s="406"/>
      <c r="D257" s="406"/>
      <c r="E257" s="406"/>
      <c r="F257" s="406"/>
      <c r="G257" s="406"/>
      <c r="H257" s="406"/>
      <c r="I257" s="406"/>
      <c r="J257" s="406"/>
      <c r="K257" s="406"/>
      <c r="L257" s="406"/>
      <c r="M257" s="406"/>
      <c r="N257" s="406"/>
      <c r="O257" s="406"/>
      <c r="P257" s="406"/>
      <c r="Q257" s="406"/>
      <c r="R257" s="406"/>
      <c r="S257" s="406"/>
      <c r="T257" s="406"/>
      <c r="U257" s="406"/>
      <c r="V257" s="406"/>
      <c r="W257" s="406"/>
      <c r="X257" s="406"/>
      <c r="Y257" s="406"/>
      <c r="Z257" s="406"/>
      <c r="AA257" s="406"/>
      <c r="AB257" s="406"/>
      <c r="AC257" s="406"/>
      <c r="AD257" s="407" t="s">
        <v>62</v>
      </c>
      <c r="AE257" s="407"/>
      <c r="AF257" s="407"/>
      <c r="AG257" s="407"/>
      <c r="AH257" s="280"/>
      <c r="AI257" s="280"/>
      <c r="AJ257" s="280"/>
      <c r="AK257" s="280"/>
      <c r="AL257" s="280"/>
      <c r="AM257" s="280"/>
      <c r="AN257" s="280"/>
      <c r="AO257" s="280"/>
      <c r="AP257" s="280"/>
      <c r="AQ257" s="280"/>
      <c r="AR257" s="280"/>
      <c r="AS257" s="29"/>
    </row>
    <row r="258" spans="1:65" s="5" customFormat="1" hidden="1" x14ac:dyDescent="0.2">
      <c r="A258" s="406"/>
      <c r="B258" s="406"/>
      <c r="C258" s="406"/>
      <c r="D258" s="406"/>
      <c r="E258" s="406"/>
      <c r="F258" s="406"/>
      <c r="G258" s="406"/>
      <c r="H258" s="406"/>
      <c r="I258" s="406"/>
      <c r="J258" s="406"/>
      <c r="K258" s="406"/>
      <c r="L258" s="406"/>
      <c r="M258" s="406"/>
      <c r="N258" s="406"/>
      <c r="O258" s="406"/>
      <c r="P258" s="406"/>
      <c r="Q258" s="406"/>
      <c r="R258" s="406"/>
      <c r="S258" s="406"/>
      <c r="T258" s="406"/>
      <c r="U258" s="406"/>
      <c r="V258" s="406"/>
      <c r="W258" s="406"/>
      <c r="X258" s="406"/>
      <c r="Y258" s="406"/>
      <c r="Z258" s="406"/>
      <c r="AA258" s="406"/>
      <c r="AB258" s="406"/>
      <c r="AC258" s="406"/>
      <c r="AD258" s="407"/>
      <c r="AE258" s="407"/>
      <c r="AF258" s="407"/>
      <c r="AG258" s="407"/>
      <c r="AH258" s="280"/>
      <c r="AI258" s="280"/>
      <c r="AJ258" s="280"/>
      <c r="AK258" s="280"/>
      <c r="AL258" s="280"/>
      <c r="AM258" s="280"/>
      <c r="AN258" s="280"/>
      <c r="AO258" s="280"/>
      <c r="AP258" s="280"/>
      <c r="AQ258" s="280"/>
      <c r="AR258" s="280"/>
      <c r="AS258" s="29"/>
    </row>
    <row r="259" spans="1:65" s="5" customFormat="1" ht="12.75" hidden="1" customHeight="1" x14ac:dyDescent="0.2">
      <c r="A259" s="406" t="s">
        <v>65</v>
      </c>
      <c r="B259" s="406"/>
      <c r="C259" s="406"/>
      <c r="D259" s="406"/>
      <c r="E259" s="406"/>
      <c r="F259" s="406"/>
      <c r="G259" s="406"/>
      <c r="H259" s="406"/>
      <c r="I259" s="406"/>
      <c r="J259" s="406"/>
      <c r="K259" s="406"/>
      <c r="L259" s="406"/>
      <c r="M259" s="406"/>
      <c r="N259" s="406"/>
      <c r="O259" s="406"/>
      <c r="P259" s="406"/>
      <c r="Q259" s="406"/>
      <c r="R259" s="406"/>
      <c r="S259" s="406"/>
      <c r="T259" s="406"/>
      <c r="U259" s="406"/>
      <c r="V259" s="406"/>
      <c r="W259" s="406"/>
      <c r="X259" s="406"/>
      <c r="Y259" s="406"/>
      <c r="Z259" s="406"/>
      <c r="AA259" s="406"/>
      <c r="AB259" s="406"/>
      <c r="AC259" s="406"/>
      <c r="AD259" s="407" t="s">
        <v>63</v>
      </c>
      <c r="AE259" s="407"/>
      <c r="AF259" s="407"/>
      <c r="AG259" s="407"/>
      <c r="AH259" s="280"/>
      <c r="AI259" s="280"/>
      <c r="AJ259" s="280"/>
      <c r="AK259" s="280"/>
      <c r="AL259" s="280"/>
      <c r="AM259" s="280"/>
      <c r="AN259" s="280"/>
      <c r="AO259" s="280"/>
      <c r="AP259" s="280"/>
      <c r="AQ259" s="280"/>
      <c r="AR259" s="280"/>
      <c r="AS259" s="29"/>
    </row>
    <row r="260" spans="1:65" s="5" customFormat="1" hidden="1" x14ac:dyDescent="0.2">
      <c r="A260" s="415"/>
      <c r="B260" s="415"/>
      <c r="C260" s="415"/>
      <c r="D260" s="415"/>
      <c r="E260" s="415"/>
      <c r="F260" s="415"/>
      <c r="G260" s="415"/>
      <c r="H260" s="415"/>
      <c r="I260" s="415"/>
      <c r="J260" s="415"/>
      <c r="K260" s="415"/>
      <c r="L260" s="415"/>
      <c r="M260" s="415"/>
      <c r="N260" s="415"/>
      <c r="O260" s="415"/>
      <c r="P260" s="415"/>
      <c r="Q260" s="415"/>
      <c r="R260" s="415"/>
      <c r="S260" s="415"/>
      <c r="T260" s="415"/>
      <c r="U260" s="415"/>
      <c r="V260" s="415"/>
      <c r="W260" s="415"/>
      <c r="X260" s="415"/>
      <c r="Y260" s="415"/>
      <c r="Z260" s="415"/>
      <c r="AA260" s="415"/>
      <c r="AB260" s="415"/>
      <c r="AC260" s="415"/>
      <c r="AD260" s="329"/>
      <c r="AE260" s="329"/>
      <c r="AF260" s="329"/>
      <c r="AG260" s="329"/>
      <c r="AH260" s="280"/>
      <c r="AI260" s="280"/>
      <c r="AJ260" s="280"/>
      <c r="AK260" s="280"/>
      <c r="AL260" s="280"/>
      <c r="AM260" s="280"/>
      <c r="AN260" s="280"/>
      <c r="AO260" s="280"/>
      <c r="AP260" s="280"/>
      <c r="AQ260" s="280"/>
      <c r="AR260" s="280"/>
      <c r="AS260" s="29"/>
    </row>
    <row r="261" spans="1:65" s="5" customFormat="1" hidden="1" x14ac:dyDescent="0.2">
      <c r="I261" s="12"/>
      <c r="J261" s="12"/>
      <c r="K261" s="12"/>
      <c r="L261" s="12"/>
      <c r="M261" s="30"/>
      <c r="N261" s="30"/>
      <c r="O261" s="30"/>
      <c r="P261" s="30"/>
      <c r="Q261" s="30"/>
      <c r="R261" s="30"/>
      <c r="S261" s="30"/>
      <c r="T261" s="30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</row>
    <row r="262" spans="1:65" s="5" customFormat="1" ht="13.15" hidden="1" customHeight="1" x14ac:dyDescent="0.2">
      <c r="A262" s="11"/>
      <c r="B262" s="11"/>
      <c r="C262" s="11"/>
      <c r="D262" s="11"/>
      <c r="E262" s="11"/>
      <c r="F262" s="11"/>
      <c r="G262" s="11"/>
      <c r="H262" s="11"/>
      <c r="I262" s="13"/>
      <c r="J262" s="13"/>
      <c r="K262" s="13"/>
      <c r="L262" s="13"/>
      <c r="M262" s="28"/>
      <c r="N262" s="28"/>
      <c r="O262" s="28"/>
      <c r="P262" s="28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76" t="s">
        <v>126</v>
      </c>
      <c r="AO262" s="276"/>
      <c r="AP262" s="276"/>
      <c r="AQ262" s="276"/>
      <c r="AR262" s="276"/>
      <c r="AS262" s="27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</row>
    <row r="263" spans="1:65" s="5" customFormat="1" ht="12.75" hidden="1" customHeight="1" x14ac:dyDescent="0.2">
      <c r="A263" s="277" t="s">
        <v>66</v>
      </c>
      <c r="B263" s="277"/>
      <c r="C263" s="277"/>
      <c r="D263" s="277"/>
      <c r="E263" s="277"/>
      <c r="F263" s="277"/>
      <c r="G263" s="277"/>
      <c r="H263" s="277"/>
      <c r="I263" s="277"/>
      <c r="J263" s="277"/>
      <c r="K263" s="277"/>
      <c r="L263" s="277"/>
      <c r="M263" s="277"/>
      <c r="N263" s="277"/>
      <c r="O263" s="277"/>
      <c r="P263" s="277"/>
      <c r="Q263" s="277"/>
      <c r="R263" s="277"/>
      <c r="S263" s="277"/>
      <c r="T263" s="277"/>
      <c r="U263" s="277"/>
      <c r="V263" s="277"/>
      <c r="W263" s="277"/>
      <c r="X263" s="277"/>
      <c r="Y263" s="277"/>
      <c r="Z263" s="277"/>
      <c r="AA263" s="277"/>
      <c r="AB263" s="277"/>
      <c r="AC263" s="277"/>
      <c r="AD263" s="277"/>
      <c r="AE263" s="277"/>
      <c r="AF263" s="277"/>
      <c r="AG263" s="277"/>
      <c r="AH263" s="277"/>
      <c r="AI263" s="277"/>
      <c r="AJ263" s="277"/>
      <c r="AK263" s="277"/>
      <c r="AL263" s="277"/>
      <c r="AM263" s="277"/>
      <c r="AN263" s="277"/>
      <c r="AO263" s="277"/>
      <c r="AP263" s="277"/>
      <c r="AQ263" s="277"/>
      <c r="AR263" s="277"/>
      <c r="AS263" s="277"/>
    </row>
    <row r="264" spans="1:65" s="5" customFormat="1" ht="12.75" hidden="1" customHeight="1" x14ac:dyDescent="0.2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O264" s="46"/>
      <c r="AP264" s="46"/>
      <c r="AQ264" s="46"/>
      <c r="AR264" s="46"/>
      <c r="AS264" s="46"/>
    </row>
    <row r="265" spans="1:65" s="5" customFormat="1" ht="12.75" hidden="1" customHeight="1" x14ac:dyDescent="0.2">
      <c r="A265" s="405" t="s">
        <v>22</v>
      </c>
      <c r="B265" s="405"/>
      <c r="C265" s="405"/>
      <c r="D265" s="405"/>
      <c r="E265" s="405"/>
      <c r="F265" s="405"/>
      <c r="G265" s="405"/>
      <c r="H265" s="405"/>
      <c r="I265" s="405"/>
      <c r="J265" s="405"/>
      <c r="K265" s="405"/>
      <c r="L265" s="405"/>
      <c r="M265" s="405"/>
      <c r="N265" s="405"/>
      <c r="O265" s="405"/>
      <c r="P265" s="405"/>
      <c r="Q265" s="405"/>
      <c r="R265" s="405"/>
      <c r="S265" s="405"/>
      <c r="T265" s="405"/>
      <c r="U265" s="405"/>
      <c r="V265" s="405"/>
      <c r="W265" s="405"/>
      <c r="X265" s="405"/>
      <c r="Y265" s="405"/>
      <c r="Z265" s="405"/>
      <c r="AA265" s="405"/>
      <c r="AB265" s="405"/>
      <c r="AC265" s="405"/>
      <c r="AD265" s="326" t="s">
        <v>34</v>
      </c>
      <c r="AE265" s="326"/>
      <c r="AF265" s="326"/>
      <c r="AG265" s="326"/>
      <c r="AH265" s="326" t="s">
        <v>70</v>
      </c>
      <c r="AI265" s="326"/>
      <c r="AJ265" s="326"/>
      <c r="AK265" s="326"/>
      <c r="AL265" s="326"/>
      <c r="AM265" s="326"/>
      <c r="AN265" s="326"/>
      <c r="AO265" s="326"/>
      <c r="AP265" s="326"/>
      <c r="AQ265" s="326"/>
      <c r="AR265" s="326"/>
      <c r="AS265" s="29"/>
    </row>
    <row r="266" spans="1:65" s="5" customFormat="1" ht="12.75" hidden="1" customHeight="1" x14ac:dyDescent="0.2">
      <c r="A266" s="403">
        <v>1</v>
      </c>
      <c r="B266" s="403"/>
      <c r="C266" s="403"/>
      <c r="D266" s="403"/>
      <c r="E266" s="403"/>
      <c r="F266" s="403"/>
      <c r="G266" s="403"/>
      <c r="H266" s="403"/>
      <c r="I266" s="403"/>
      <c r="J266" s="403"/>
      <c r="K266" s="403"/>
      <c r="L266" s="403"/>
      <c r="M266" s="403"/>
      <c r="N266" s="403"/>
      <c r="O266" s="403"/>
      <c r="P266" s="403"/>
      <c r="Q266" s="403"/>
      <c r="R266" s="403"/>
      <c r="S266" s="403"/>
      <c r="T266" s="403"/>
      <c r="U266" s="403"/>
      <c r="V266" s="403"/>
      <c r="W266" s="403"/>
      <c r="X266" s="403"/>
      <c r="Y266" s="403"/>
      <c r="Z266" s="403"/>
      <c r="AA266" s="403"/>
      <c r="AB266" s="403"/>
      <c r="AC266" s="403"/>
      <c r="AD266" s="402">
        <v>2</v>
      </c>
      <c r="AE266" s="402"/>
      <c r="AF266" s="402"/>
      <c r="AG266" s="402"/>
      <c r="AH266" s="336">
        <v>3</v>
      </c>
      <c r="AI266" s="336"/>
      <c r="AJ266" s="336"/>
      <c r="AK266" s="336"/>
      <c r="AL266" s="336"/>
      <c r="AM266" s="336"/>
      <c r="AN266" s="336"/>
      <c r="AO266" s="336"/>
      <c r="AP266" s="336"/>
      <c r="AQ266" s="336"/>
      <c r="AR266" s="336"/>
      <c r="AS266" s="29"/>
    </row>
    <row r="267" spans="1:65" s="5" customFormat="1" ht="12.75" hidden="1" customHeight="1" x14ac:dyDescent="0.2">
      <c r="A267" s="406" t="s">
        <v>67</v>
      </c>
      <c r="B267" s="406"/>
      <c r="C267" s="406"/>
      <c r="D267" s="406"/>
      <c r="E267" s="406"/>
      <c r="F267" s="406"/>
      <c r="G267" s="406"/>
      <c r="H267" s="406"/>
      <c r="I267" s="406"/>
      <c r="J267" s="406"/>
      <c r="K267" s="406"/>
      <c r="L267" s="406"/>
      <c r="M267" s="406"/>
      <c r="N267" s="406"/>
      <c r="O267" s="406"/>
      <c r="P267" s="406"/>
      <c r="Q267" s="406"/>
      <c r="R267" s="406"/>
      <c r="S267" s="406"/>
      <c r="T267" s="406"/>
      <c r="U267" s="406"/>
      <c r="V267" s="406"/>
      <c r="W267" s="406"/>
      <c r="X267" s="406"/>
      <c r="Y267" s="406"/>
      <c r="Z267" s="406"/>
      <c r="AA267" s="406"/>
      <c r="AB267" s="406"/>
      <c r="AC267" s="406"/>
      <c r="AD267" s="407" t="s">
        <v>60</v>
      </c>
      <c r="AE267" s="407"/>
      <c r="AF267" s="407"/>
      <c r="AG267" s="407"/>
      <c r="AH267" s="329"/>
      <c r="AI267" s="329"/>
      <c r="AJ267" s="329"/>
      <c r="AK267" s="329"/>
      <c r="AL267" s="329"/>
      <c r="AM267" s="329"/>
      <c r="AN267" s="329"/>
      <c r="AO267" s="329"/>
      <c r="AP267" s="329"/>
      <c r="AQ267" s="329"/>
      <c r="AR267" s="329"/>
      <c r="AS267" s="29"/>
    </row>
    <row r="268" spans="1:65" s="5" customFormat="1" ht="25.5" hidden="1" customHeight="1" x14ac:dyDescent="0.2">
      <c r="A268" s="406" t="s">
        <v>68</v>
      </c>
      <c r="B268" s="406"/>
      <c r="C268" s="406"/>
      <c r="D268" s="406"/>
      <c r="E268" s="406"/>
      <c r="F268" s="406"/>
      <c r="G268" s="406"/>
      <c r="H268" s="406"/>
      <c r="I268" s="406"/>
      <c r="J268" s="406"/>
      <c r="K268" s="406"/>
      <c r="L268" s="406"/>
      <c r="M268" s="406"/>
      <c r="N268" s="406"/>
      <c r="O268" s="406"/>
      <c r="P268" s="406"/>
      <c r="Q268" s="406"/>
      <c r="R268" s="406"/>
      <c r="S268" s="406"/>
      <c r="T268" s="406"/>
      <c r="U268" s="406"/>
      <c r="V268" s="406"/>
      <c r="W268" s="406"/>
      <c r="X268" s="406"/>
      <c r="Y268" s="406"/>
      <c r="Z268" s="406"/>
      <c r="AA268" s="406"/>
      <c r="AB268" s="406"/>
      <c r="AC268" s="406"/>
      <c r="AD268" s="407" t="s">
        <v>61</v>
      </c>
      <c r="AE268" s="407"/>
      <c r="AF268" s="407"/>
      <c r="AG268" s="407"/>
      <c r="AH268" s="329"/>
      <c r="AI268" s="329"/>
      <c r="AJ268" s="329"/>
      <c r="AK268" s="329"/>
      <c r="AL268" s="329"/>
      <c r="AM268" s="329"/>
      <c r="AN268" s="329"/>
      <c r="AO268" s="329"/>
      <c r="AP268" s="329"/>
      <c r="AQ268" s="329"/>
      <c r="AR268" s="329"/>
      <c r="AS268" s="29"/>
    </row>
    <row r="269" spans="1:65" s="5" customFormat="1" ht="12.75" hidden="1" customHeight="1" x14ac:dyDescent="0.2">
      <c r="A269" s="409" t="s">
        <v>69</v>
      </c>
      <c r="B269" s="410"/>
      <c r="C269" s="410"/>
      <c r="D269" s="410"/>
      <c r="E269" s="410"/>
      <c r="F269" s="410"/>
      <c r="G269" s="410"/>
      <c r="H269" s="410"/>
      <c r="I269" s="410"/>
      <c r="J269" s="410"/>
      <c r="K269" s="410"/>
      <c r="L269" s="410"/>
      <c r="M269" s="410"/>
      <c r="N269" s="410"/>
      <c r="O269" s="410"/>
      <c r="P269" s="410"/>
      <c r="Q269" s="410"/>
      <c r="R269" s="410"/>
      <c r="S269" s="410"/>
      <c r="T269" s="410"/>
      <c r="U269" s="410"/>
      <c r="V269" s="410"/>
      <c r="W269" s="410"/>
      <c r="X269" s="410"/>
      <c r="Y269" s="410"/>
      <c r="Z269" s="410"/>
      <c r="AA269" s="410"/>
      <c r="AB269" s="410"/>
      <c r="AC269" s="411"/>
      <c r="AD269" s="412" t="s">
        <v>62</v>
      </c>
      <c r="AE269" s="413"/>
      <c r="AF269" s="413"/>
      <c r="AG269" s="414"/>
      <c r="AH269" s="350"/>
      <c r="AI269" s="351"/>
      <c r="AJ269" s="351"/>
      <c r="AK269" s="351"/>
      <c r="AL269" s="351"/>
      <c r="AM269" s="351"/>
      <c r="AN269" s="351"/>
      <c r="AO269" s="351"/>
      <c r="AP269" s="351"/>
      <c r="AQ269" s="351"/>
      <c r="AR269" s="352"/>
      <c r="AS269" s="29"/>
    </row>
    <row r="270" spans="1:65" s="5" customFormat="1" ht="12.75" hidden="1" customHeight="1" x14ac:dyDescent="0.2"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31"/>
      <c r="AD270" s="31"/>
      <c r="AE270" s="31"/>
      <c r="AF270" s="31"/>
      <c r="AG270" s="28"/>
      <c r="AH270" s="28"/>
      <c r="AI270" s="28"/>
      <c r="AJ270" s="28"/>
      <c r="AK270" s="28"/>
      <c r="AL270" s="28"/>
      <c r="AM270" s="28"/>
      <c r="AN270" s="28"/>
      <c r="AO270" s="29"/>
      <c r="AP270" s="29"/>
      <c r="AQ270" s="29"/>
      <c r="AR270" s="29"/>
      <c r="AS270" s="29"/>
    </row>
    <row r="271" spans="1:65" hidden="1" x14ac:dyDescent="0.2"/>
    <row r="272" spans="1:65" hidden="1" x14ac:dyDescent="0.2">
      <c r="F272" s="5"/>
      <c r="G272" s="5"/>
      <c r="H272" s="5"/>
      <c r="I272" s="5"/>
      <c r="J272" s="5"/>
      <c r="K272" s="5"/>
    </row>
    <row r="273" spans="3:45" hidden="1" x14ac:dyDescent="0.2">
      <c r="D273" s="14"/>
      <c r="F273" s="14"/>
      <c r="G273" s="14"/>
      <c r="H273" s="14"/>
      <c r="I273" s="14"/>
      <c r="J273" s="14"/>
      <c r="K273" s="14"/>
      <c r="L273" s="6"/>
      <c r="T273" s="23" t="s">
        <v>168</v>
      </c>
      <c r="W273" s="7"/>
      <c r="X273" s="7"/>
      <c r="Y273" s="7"/>
      <c r="Z273" s="7"/>
      <c r="AA273" s="7"/>
      <c r="AD273" s="7"/>
      <c r="AE273" s="7"/>
      <c r="AF273" s="7"/>
      <c r="AG273" s="7"/>
      <c r="AH273" s="7"/>
      <c r="AI273" s="7"/>
      <c r="AJ273" s="7"/>
      <c r="AS273" s="3"/>
    </row>
    <row r="274" spans="3:45" hidden="1" x14ac:dyDescent="0.2">
      <c r="C274" s="5"/>
      <c r="D274" s="5"/>
      <c r="E274" s="5"/>
      <c r="F274" s="5"/>
      <c r="G274" s="5"/>
      <c r="H274" s="5"/>
      <c r="I274" s="5"/>
      <c r="J274" s="5"/>
      <c r="K274" s="5"/>
      <c r="W274" s="1"/>
      <c r="X274" s="50"/>
      <c r="Y274" s="51" t="s">
        <v>29</v>
      </c>
      <c r="Z274" s="50"/>
      <c r="AA274" s="1"/>
      <c r="AB274" s="1"/>
      <c r="AC274" s="1"/>
      <c r="AD274" s="48" t="s">
        <v>30</v>
      </c>
      <c r="AE274" s="48"/>
      <c r="AF274" s="48"/>
      <c r="AG274" s="1"/>
      <c r="AH274" s="1"/>
      <c r="AI274" s="1"/>
      <c r="AJ274" s="1"/>
      <c r="AK274" s="1"/>
      <c r="AL274" s="1"/>
      <c r="AM274" s="1"/>
      <c r="AS274" s="3"/>
    </row>
    <row r="275" spans="3:45" hidden="1" x14ac:dyDescent="0.2">
      <c r="C275" s="5"/>
      <c r="D275" s="5"/>
      <c r="E275" s="5"/>
      <c r="F275" s="5"/>
      <c r="G275" s="5"/>
      <c r="H275" s="5"/>
      <c r="I275" s="5"/>
      <c r="J275" s="5"/>
      <c r="K275" s="23"/>
      <c r="R275" s="408" t="s">
        <v>164</v>
      </c>
      <c r="S275" s="408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S275" s="3"/>
    </row>
    <row r="276" spans="3:45" hidden="1" x14ac:dyDescent="0.2">
      <c r="F276" s="5"/>
      <c r="G276" s="5"/>
      <c r="H276" s="5"/>
      <c r="I276" s="5"/>
      <c r="J276" s="5"/>
      <c r="K276" s="23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S276" s="3"/>
    </row>
    <row r="277" spans="3:45" hidden="1" x14ac:dyDescent="0.2">
      <c r="K277" s="18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S277" s="3"/>
    </row>
    <row r="278" spans="3:45" hidden="1" x14ac:dyDescent="0.2">
      <c r="T278" s="18" t="s">
        <v>169</v>
      </c>
      <c r="W278" s="53"/>
      <c r="X278" s="53"/>
      <c r="Y278" s="49"/>
      <c r="Z278" s="49"/>
      <c r="AA278" s="53"/>
      <c r="AB278" s="1"/>
      <c r="AC278" s="1"/>
      <c r="AD278" s="55"/>
      <c r="AE278" s="55"/>
      <c r="AF278" s="55"/>
      <c r="AG278" s="53"/>
      <c r="AH278" s="53"/>
      <c r="AI278" s="53"/>
      <c r="AJ278" s="53"/>
      <c r="AK278" s="1"/>
      <c r="AL278" s="1"/>
      <c r="AM278" s="1"/>
      <c r="AS278" s="3"/>
    </row>
    <row r="279" spans="3:45" hidden="1" x14ac:dyDescent="0.2">
      <c r="W279" s="1"/>
      <c r="X279" s="1"/>
      <c r="Y279" s="51" t="s">
        <v>29</v>
      </c>
      <c r="Z279" s="50"/>
      <c r="AA279" s="1"/>
      <c r="AB279" s="1"/>
      <c r="AC279" s="1"/>
      <c r="AD279" s="56" t="s">
        <v>30</v>
      </c>
      <c r="AE279" s="51"/>
      <c r="AF279" s="51"/>
      <c r="AG279" s="1"/>
      <c r="AH279" s="1"/>
      <c r="AI279" s="1"/>
      <c r="AJ279" s="1"/>
      <c r="AK279" s="1"/>
      <c r="AL279" s="1"/>
      <c r="AM279" s="1"/>
      <c r="AS279" s="3"/>
    </row>
    <row r="280" spans="3:45" hidden="1" x14ac:dyDescent="0.2">
      <c r="K280" s="18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S280" s="3"/>
    </row>
    <row r="281" spans="3:45" hidden="1" x14ac:dyDescent="0.2">
      <c r="K281" s="18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S281" s="3"/>
    </row>
    <row r="282" spans="3:45" hidden="1" x14ac:dyDescent="0.2">
      <c r="L282" s="18" t="s">
        <v>165</v>
      </c>
      <c r="N282" s="7"/>
      <c r="O282" s="7"/>
      <c r="P282" s="7"/>
      <c r="Q282" s="7"/>
      <c r="R282" s="7"/>
      <c r="S282" s="7"/>
      <c r="T282" s="7" t="s">
        <v>166</v>
      </c>
      <c r="W282" s="53"/>
      <c r="X282" s="53"/>
      <c r="Y282" s="53"/>
      <c r="Z282" s="53"/>
      <c r="AA282" s="53"/>
      <c r="AB282" s="1"/>
      <c r="AC282" s="1"/>
      <c r="AD282" s="55"/>
      <c r="AE282" s="55"/>
      <c r="AF282" s="55"/>
      <c r="AG282" s="53"/>
      <c r="AH282" s="53"/>
      <c r="AI282" s="53"/>
      <c r="AJ282" s="53"/>
      <c r="AK282" s="53"/>
      <c r="AL282" s="53"/>
      <c r="AM282" s="1"/>
      <c r="AS282" s="3"/>
    </row>
    <row r="283" spans="3:45" hidden="1" x14ac:dyDescent="0.2">
      <c r="N283" s="1"/>
      <c r="O283" s="1"/>
      <c r="P283" s="1"/>
      <c r="Q283" s="1"/>
      <c r="R283" s="1"/>
      <c r="S283" s="1"/>
      <c r="T283" s="52" t="s">
        <v>31</v>
      </c>
      <c r="W283" s="1"/>
      <c r="X283" s="1"/>
      <c r="Y283" s="54" t="s">
        <v>29</v>
      </c>
      <c r="Z283" s="1"/>
      <c r="AA283" s="1"/>
      <c r="AB283" s="1"/>
      <c r="AC283" s="1"/>
      <c r="AD283" s="56" t="s">
        <v>167</v>
      </c>
      <c r="AE283" s="51"/>
      <c r="AF283" s="51"/>
      <c r="AG283" s="1"/>
      <c r="AH283" s="1"/>
      <c r="AI283" s="1"/>
      <c r="AJ283" s="1"/>
      <c r="AK283" s="1"/>
      <c r="AL283" s="1"/>
      <c r="AM283" s="1"/>
      <c r="AS283" s="3"/>
    </row>
    <row r="284" spans="3:45" x14ac:dyDescent="0.2">
      <c r="C284" s="1"/>
      <c r="D284" s="1"/>
      <c r="E284" s="1"/>
      <c r="F284" s="1"/>
      <c r="G284" s="1"/>
      <c r="H284" s="1"/>
      <c r="I284" s="1"/>
      <c r="J284" s="1"/>
      <c r="K284" s="52"/>
      <c r="AS284" s="3"/>
    </row>
  </sheetData>
  <mergeCells count="1313">
    <mergeCell ref="R275:S275"/>
    <mergeCell ref="A268:AC268"/>
    <mergeCell ref="AD268:AG268"/>
    <mergeCell ref="AH268:AR268"/>
    <mergeCell ref="A269:AC269"/>
    <mergeCell ref="AD269:AG269"/>
    <mergeCell ref="AH269:AR269"/>
    <mergeCell ref="A266:AC266"/>
    <mergeCell ref="AD266:AG266"/>
    <mergeCell ref="AH266:AR266"/>
    <mergeCell ref="A267:AC267"/>
    <mergeCell ref="AD267:AG267"/>
    <mergeCell ref="AH267:AR267"/>
    <mergeCell ref="A260:AC260"/>
    <mergeCell ref="AD260:AG260"/>
    <mergeCell ref="AH260:AR260"/>
    <mergeCell ref="AN262:AS262"/>
    <mergeCell ref="A263:AS263"/>
    <mergeCell ref="A265:AC265"/>
    <mergeCell ref="AD265:AG265"/>
    <mergeCell ref="AH265:AR265"/>
    <mergeCell ref="A258:AC258"/>
    <mergeCell ref="AD258:AG258"/>
    <mergeCell ref="AH258:AR258"/>
    <mergeCell ref="A259:AC259"/>
    <mergeCell ref="AD259:AG259"/>
    <mergeCell ref="AH259:AR259"/>
    <mergeCell ref="A256:AC256"/>
    <mergeCell ref="AD256:AG256"/>
    <mergeCell ref="AH256:AR256"/>
    <mergeCell ref="A257:AC257"/>
    <mergeCell ref="AD257:AG257"/>
    <mergeCell ref="AH257:AR257"/>
    <mergeCell ref="A254:AC254"/>
    <mergeCell ref="AD254:AG254"/>
    <mergeCell ref="AH254:AR254"/>
    <mergeCell ref="A255:AC255"/>
    <mergeCell ref="AD255:AG255"/>
    <mergeCell ref="AH255:AR255"/>
    <mergeCell ref="A248:AS248"/>
    <mergeCell ref="A249:AS249"/>
    <mergeCell ref="A250:AS250"/>
    <mergeCell ref="A251:AS251"/>
    <mergeCell ref="A253:AC253"/>
    <mergeCell ref="AD253:AG253"/>
    <mergeCell ref="AH253:AR253"/>
    <mergeCell ref="Z245:AC245"/>
    <mergeCell ref="AD245:AG245"/>
    <mergeCell ref="AH245:AK245"/>
    <mergeCell ref="AL245:AO245"/>
    <mergeCell ref="AP245:AS245"/>
    <mergeCell ref="AN247:AS247"/>
    <mergeCell ref="AH244:AK244"/>
    <mergeCell ref="AL244:AO244"/>
    <mergeCell ref="AP244:AS244"/>
    <mergeCell ref="A245:D245"/>
    <mergeCell ref="E245:F245"/>
    <mergeCell ref="G245:I245"/>
    <mergeCell ref="J245:M245"/>
    <mergeCell ref="N245:Q245"/>
    <mergeCell ref="R245:U245"/>
    <mergeCell ref="V245:Y245"/>
    <mergeCell ref="AP243:AS243"/>
    <mergeCell ref="A244:D244"/>
    <mergeCell ref="E244:F244"/>
    <mergeCell ref="G244:I244"/>
    <mergeCell ref="J244:M244"/>
    <mergeCell ref="N244:Q244"/>
    <mergeCell ref="R244:U244"/>
    <mergeCell ref="V244:Y244"/>
    <mergeCell ref="Z244:AC244"/>
    <mergeCell ref="AD244:AG244"/>
    <mergeCell ref="R243:U243"/>
    <mergeCell ref="V243:Y243"/>
    <mergeCell ref="Z243:AC243"/>
    <mergeCell ref="AD243:AG243"/>
    <mergeCell ref="AH243:AK243"/>
    <mergeCell ref="AL243:AO243"/>
    <mergeCell ref="A242:D242"/>
    <mergeCell ref="A243:D243"/>
    <mergeCell ref="E243:F243"/>
    <mergeCell ref="G243:I243"/>
    <mergeCell ref="J243:M243"/>
    <mergeCell ref="N243:Q243"/>
    <mergeCell ref="V241:Y242"/>
    <mergeCell ref="Z241:AC242"/>
    <mergeCell ref="AD241:AG242"/>
    <mergeCell ref="AH241:AK242"/>
    <mergeCell ref="AL241:AO242"/>
    <mergeCell ref="AP241:AS242"/>
    <mergeCell ref="AD240:AG240"/>
    <mergeCell ref="AH240:AK240"/>
    <mergeCell ref="AL240:AO240"/>
    <mergeCell ref="AP240:AS240"/>
    <mergeCell ref="A241:D241"/>
    <mergeCell ref="E241:F242"/>
    <mergeCell ref="G241:I242"/>
    <mergeCell ref="J241:M242"/>
    <mergeCell ref="N241:Q242"/>
    <mergeCell ref="R241:U242"/>
    <mergeCell ref="AT239:AY239"/>
    <mergeCell ref="AZ239:BB239"/>
    <mergeCell ref="A240:D240"/>
    <mergeCell ref="E240:F240"/>
    <mergeCell ref="G240:I240"/>
    <mergeCell ref="J240:M240"/>
    <mergeCell ref="N240:Q240"/>
    <mergeCell ref="R240:U240"/>
    <mergeCell ref="V240:Y240"/>
    <mergeCell ref="Z240:AC240"/>
    <mergeCell ref="V239:Y239"/>
    <mergeCell ref="Z239:AC239"/>
    <mergeCell ref="AD239:AG239"/>
    <mergeCell ref="AH239:AK239"/>
    <mergeCell ref="AL239:AO239"/>
    <mergeCell ref="AP239:AS239"/>
    <mergeCell ref="A239:D239"/>
    <mergeCell ref="E239:F239"/>
    <mergeCell ref="G239:I239"/>
    <mergeCell ref="J239:M239"/>
    <mergeCell ref="N239:Q239"/>
    <mergeCell ref="R239:U239"/>
    <mergeCell ref="AH237:AS237"/>
    <mergeCell ref="J238:M238"/>
    <mergeCell ref="N238:Q238"/>
    <mergeCell ref="R238:U238"/>
    <mergeCell ref="V238:Y238"/>
    <mergeCell ref="Z238:AC238"/>
    <mergeCell ref="AD238:AG238"/>
    <mergeCell ref="AH238:AK238"/>
    <mergeCell ref="AL238:AO238"/>
    <mergeCell ref="AP238:AS238"/>
    <mergeCell ref="A231:AS231"/>
    <mergeCell ref="A232:AS232"/>
    <mergeCell ref="A233:AS233"/>
    <mergeCell ref="A235:D238"/>
    <mergeCell ref="E235:F238"/>
    <mergeCell ref="G235:I238"/>
    <mergeCell ref="J235:AS235"/>
    <mergeCell ref="J236:U237"/>
    <mergeCell ref="V236:AS236"/>
    <mergeCell ref="V237:AG237"/>
    <mergeCell ref="Z228:AC228"/>
    <mergeCell ref="AD228:AG228"/>
    <mergeCell ref="AH228:AK228"/>
    <mergeCell ref="AL228:AO228"/>
    <mergeCell ref="AP228:AS228"/>
    <mergeCell ref="AN230:AS230"/>
    <mergeCell ref="Z227:AC227"/>
    <mergeCell ref="AD227:AG227"/>
    <mergeCell ref="AH227:AK227"/>
    <mergeCell ref="AL227:AO227"/>
    <mergeCell ref="AP227:AS227"/>
    <mergeCell ref="A228:I228"/>
    <mergeCell ref="J228:L228"/>
    <mergeCell ref="M228:O228"/>
    <mergeCell ref="P228:T228"/>
    <mergeCell ref="U228:Y228"/>
    <mergeCell ref="AD225:AG226"/>
    <mergeCell ref="AH225:AK226"/>
    <mergeCell ref="AL225:AO226"/>
    <mergeCell ref="AP225:AS226"/>
    <mergeCell ref="A226:I226"/>
    <mergeCell ref="A227:I227"/>
    <mergeCell ref="J227:L227"/>
    <mergeCell ref="M227:O227"/>
    <mergeCell ref="P227:T227"/>
    <mergeCell ref="U227:Y227"/>
    <mergeCell ref="AD224:AG224"/>
    <mergeCell ref="AH224:AK224"/>
    <mergeCell ref="AL224:AO224"/>
    <mergeCell ref="AP224:AS224"/>
    <mergeCell ref="A225:I225"/>
    <mergeCell ref="J225:L226"/>
    <mergeCell ref="M225:O226"/>
    <mergeCell ref="P225:T226"/>
    <mergeCell ref="U225:Y226"/>
    <mergeCell ref="Z225:AC226"/>
    <mergeCell ref="AD223:AG223"/>
    <mergeCell ref="AH223:AK223"/>
    <mergeCell ref="AL223:AO223"/>
    <mergeCell ref="AP223:AS223"/>
    <mergeCell ref="A224:I224"/>
    <mergeCell ref="J224:L224"/>
    <mergeCell ref="M224:O224"/>
    <mergeCell ref="P224:T224"/>
    <mergeCell ref="U224:Y224"/>
    <mergeCell ref="Z224:AC224"/>
    <mergeCell ref="AD222:AG222"/>
    <mergeCell ref="AH222:AK222"/>
    <mergeCell ref="AL222:AO222"/>
    <mergeCell ref="AP222:AS222"/>
    <mergeCell ref="A223:I223"/>
    <mergeCell ref="J223:L223"/>
    <mergeCell ref="M223:O223"/>
    <mergeCell ref="P223:T223"/>
    <mergeCell ref="U223:Y223"/>
    <mergeCell ref="Z223:AC223"/>
    <mergeCell ref="A222:I222"/>
    <mergeCell ref="J222:L222"/>
    <mergeCell ref="M222:O222"/>
    <mergeCell ref="P222:T222"/>
    <mergeCell ref="U222:Y222"/>
    <mergeCell ref="Z222:AC222"/>
    <mergeCell ref="Z220:AC221"/>
    <mergeCell ref="AD220:AG221"/>
    <mergeCell ref="AH220:AK221"/>
    <mergeCell ref="AL220:AO221"/>
    <mergeCell ref="AP220:AS221"/>
    <mergeCell ref="A221:I221"/>
    <mergeCell ref="Z219:AC219"/>
    <mergeCell ref="AD219:AG219"/>
    <mergeCell ref="AH219:AK219"/>
    <mergeCell ref="AL219:AO219"/>
    <mergeCell ref="AP219:AS219"/>
    <mergeCell ref="A220:I220"/>
    <mergeCell ref="J220:L221"/>
    <mergeCell ref="M220:O221"/>
    <mergeCell ref="P220:T221"/>
    <mergeCell ref="U220:Y221"/>
    <mergeCell ref="AD217:AG218"/>
    <mergeCell ref="AH217:AK218"/>
    <mergeCell ref="AL217:AO218"/>
    <mergeCell ref="AP217:AS218"/>
    <mergeCell ref="A218:I218"/>
    <mergeCell ref="A219:I219"/>
    <mergeCell ref="J219:L219"/>
    <mergeCell ref="M219:O219"/>
    <mergeCell ref="P219:T219"/>
    <mergeCell ref="U219:Y219"/>
    <mergeCell ref="AD216:AG216"/>
    <mergeCell ref="AH216:AK216"/>
    <mergeCell ref="AL216:AO216"/>
    <mergeCell ref="AP216:AS216"/>
    <mergeCell ref="A217:I217"/>
    <mergeCell ref="J217:L218"/>
    <mergeCell ref="M217:O218"/>
    <mergeCell ref="P217:T218"/>
    <mergeCell ref="U217:Y218"/>
    <mergeCell ref="Z217:AC218"/>
    <mergeCell ref="AD215:AG215"/>
    <mergeCell ref="AH215:AK215"/>
    <mergeCell ref="AL215:AO215"/>
    <mergeCell ref="AP215:AS215"/>
    <mergeCell ref="A216:I216"/>
    <mergeCell ref="J216:L216"/>
    <mergeCell ref="M216:O216"/>
    <mergeCell ref="P216:T216"/>
    <mergeCell ref="U216:Y216"/>
    <mergeCell ref="Z216:AC216"/>
    <mergeCell ref="AD214:AG214"/>
    <mergeCell ref="AH214:AK214"/>
    <mergeCell ref="AL214:AO214"/>
    <mergeCell ref="AP214:AS214"/>
    <mergeCell ref="A215:I215"/>
    <mergeCell ref="J215:L215"/>
    <mergeCell ref="M215:O215"/>
    <mergeCell ref="P215:T215"/>
    <mergeCell ref="U215:Y215"/>
    <mergeCell ref="Z215:AC215"/>
    <mergeCell ref="A214:I214"/>
    <mergeCell ref="J214:L214"/>
    <mergeCell ref="M214:O214"/>
    <mergeCell ref="P214:T214"/>
    <mergeCell ref="U214:Y214"/>
    <mergeCell ref="Z214:AC214"/>
    <mergeCell ref="Z212:AC213"/>
    <mergeCell ref="AD212:AG213"/>
    <mergeCell ref="AH212:AK213"/>
    <mergeCell ref="AL212:AO213"/>
    <mergeCell ref="AP212:AS213"/>
    <mergeCell ref="A213:I213"/>
    <mergeCell ref="Z211:AC211"/>
    <mergeCell ref="AD211:AG211"/>
    <mergeCell ref="AH211:AK211"/>
    <mergeCell ref="AL211:AO211"/>
    <mergeCell ref="AP211:AS211"/>
    <mergeCell ref="A212:I212"/>
    <mergeCell ref="J212:L213"/>
    <mergeCell ref="M212:O213"/>
    <mergeCell ref="P212:T213"/>
    <mergeCell ref="U212:Y213"/>
    <mergeCell ref="Z210:AC210"/>
    <mergeCell ref="AD210:AG210"/>
    <mergeCell ref="AH210:AK210"/>
    <mergeCell ref="AL210:AO210"/>
    <mergeCell ref="AP210:AS210"/>
    <mergeCell ref="A211:I211"/>
    <mergeCell ref="J211:L211"/>
    <mergeCell ref="M211:O211"/>
    <mergeCell ref="P211:T211"/>
    <mergeCell ref="U211:Y211"/>
    <mergeCell ref="Z209:AC209"/>
    <mergeCell ref="AD209:AG209"/>
    <mergeCell ref="AH209:AK209"/>
    <mergeCell ref="AL209:AO209"/>
    <mergeCell ref="AP209:AS209"/>
    <mergeCell ref="A210:I210"/>
    <mergeCell ref="J210:L210"/>
    <mergeCell ref="M210:O210"/>
    <mergeCell ref="P210:T210"/>
    <mergeCell ref="U210:Y210"/>
    <mergeCell ref="Z208:AC208"/>
    <mergeCell ref="AD208:AG208"/>
    <mergeCell ref="AH208:AK208"/>
    <mergeCell ref="AL208:AO208"/>
    <mergeCell ref="AP208:AS208"/>
    <mergeCell ref="A209:I209"/>
    <mergeCell ref="J209:L209"/>
    <mergeCell ref="M209:O209"/>
    <mergeCell ref="P209:T209"/>
    <mergeCell ref="U209:Y209"/>
    <mergeCell ref="AD206:AG207"/>
    <mergeCell ref="AH206:AK207"/>
    <mergeCell ref="AL206:AO207"/>
    <mergeCell ref="AP206:AS207"/>
    <mergeCell ref="A207:I207"/>
    <mergeCell ref="A208:I208"/>
    <mergeCell ref="J208:L208"/>
    <mergeCell ref="M208:O208"/>
    <mergeCell ref="P208:T208"/>
    <mergeCell ref="U208:Y208"/>
    <mergeCell ref="A206:I206"/>
    <mergeCell ref="J206:L207"/>
    <mergeCell ref="M206:O207"/>
    <mergeCell ref="P206:T207"/>
    <mergeCell ref="U206:Y207"/>
    <mergeCell ref="Z206:AC207"/>
    <mergeCell ref="Z204:AC205"/>
    <mergeCell ref="AD204:AG205"/>
    <mergeCell ref="AH204:AK205"/>
    <mergeCell ref="AL204:AO205"/>
    <mergeCell ref="AP204:AS205"/>
    <mergeCell ref="A205:I205"/>
    <mergeCell ref="AD202:AG203"/>
    <mergeCell ref="AH202:AK203"/>
    <mergeCell ref="AL202:AO203"/>
    <mergeCell ref="AP202:AS203"/>
    <mergeCell ref="A203:I203"/>
    <mergeCell ref="A204:I204"/>
    <mergeCell ref="J204:L205"/>
    <mergeCell ref="M204:O205"/>
    <mergeCell ref="P204:T205"/>
    <mergeCell ref="U204:Y205"/>
    <mergeCell ref="AD201:AG201"/>
    <mergeCell ref="AH201:AK201"/>
    <mergeCell ref="AL201:AO201"/>
    <mergeCell ref="AP201:AS201"/>
    <mergeCell ref="A202:I202"/>
    <mergeCell ref="J202:L203"/>
    <mergeCell ref="M202:O203"/>
    <mergeCell ref="P202:T203"/>
    <mergeCell ref="U202:Y203"/>
    <mergeCell ref="Z202:AC203"/>
    <mergeCell ref="AD200:AG200"/>
    <mergeCell ref="AH200:AK200"/>
    <mergeCell ref="AL200:AO200"/>
    <mergeCell ref="AP200:AS200"/>
    <mergeCell ref="A201:I201"/>
    <mergeCell ref="J201:L201"/>
    <mergeCell ref="M201:O201"/>
    <mergeCell ref="P201:T201"/>
    <mergeCell ref="U201:Y201"/>
    <mergeCell ref="Z201:AC201"/>
    <mergeCell ref="A200:I200"/>
    <mergeCell ref="J200:L200"/>
    <mergeCell ref="M200:O200"/>
    <mergeCell ref="P200:T200"/>
    <mergeCell ref="U200:Y200"/>
    <mergeCell ref="Z200:AC200"/>
    <mergeCell ref="Z198:AC199"/>
    <mergeCell ref="AD198:AG199"/>
    <mergeCell ref="AH198:AK199"/>
    <mergeCell ref="AL198:AO199"/>
    <mergeCell ref="AP198:AS199"/>
    <mergeCell ref="A199:I199"/>
    <mergeCell ref="Z197:AC197"/>
    <mergeCell ref="AD197:AG197"/>
    <mergeCell ref="AH197:AK197"/>
    <mergeCell ref="AL197:AO197"/>
    <mergeCell ref="AP197:AS197"/>
    <mergeCell ref="A198:I198"/>
    <mergeCell ref="J198:L199"/>
    <mergeCell ref="M198:O199"/>
    <mergeCell ref="P198:T199"/>
    <mergeCell ref="U198:Y199"/>
    <mergeCell ref="Z196:AC196"/>
    <mergeCell ref="AD196:AG196"/>
    <mergeCell ref="AH196:AK196"/>
    <mergeCell ref="AL196:AO196"/>
    <mergeCell ref="AP196:AS196"/>
    <mergeCell ref="A197:I197"/>
    <mergeCell ref="J197:L197"/>
    <mergeCell ref="M197:O197"/>
    <mergeCell ref="P197:T197"/>
    <mergeCell ref="U197:Y197"/>
    <mergeCell ref="Z195:AC195"/>
    <mergeCell ref="AD195:AG195"/>
    <mergeCell ref="AH195:AK195"/>
    <mergeCell ref="AL195:AO195"/>
    <mergeCell ref="AP195:AS195"/>
    <mergeCell ref="A196:I196"/>
    <mergeCell ref="J196:L196"/>
    <mergeCell ref="M196:O196"/>
    <mergeCell ref="P196:T196"/>
    <mergeCell ref="U196:Y196"/>
    <mergeCell ref="Z194:AC194"/>
    <mergeCell ref="AD194:AG194"/>
    <mergeCell ref="AH194:AK194"/>
    <mergeCell ref="AL194:AO194"/>
    <mergeCell ref="AP194:AS194"/>
    <mergeCell ref="A195:I195"/>
    <mergeCell ref="J195:L195"/>
    <mergeCell ref="M195:O195"/>
    <mergeCell ref="P195:T195"/>
    <mergeCell ref="U195:Y195"/>
    <mergeCell ref="Z193:AC193"/>
    <mergeCell ref="AD193:AG193"/>
    <mergeCell ref="AH193:AK193"/>
    <mergeCell ref="AL193:AO193"/>
    <mergeCell ref="AP193:AS193"/>
    <mergeCell ref="A194:I194"/>
    <mergeCell ref="J194:L194"/>
    <mergeCell ref="M194:O194"/>
    <mergeCell ref="P194:T194"/>
    <mergeCell ref="U194:Y194"/>
    <mergeCell ref="Z192:AC192"/>
    <mergeCell ref="AD192:AG192"/>
    <mergeCell ref="AH192:AK192"/>
    <mergeCell ref="AL192:AO192"/>
    <mergeCell ref="AP192:AS192"/>
    <mergeCell ref="A193:I193"/>
    <mergeCell ref="J193:L193"/>
    <mergeCell ref="M193:O193"/>
    <mergeCell ref="P193:T193"/>
    <mergeCell ref="U193:Y193"/>
    <mergeCell ref="AD190:AG191"/>
    <mergeCell ref="AH190:AK191"/>
    <mergeCell ref="AL190:AO191"/>
    <mergeCell ref="AP190:AS191"/>
    <mergeCell ref="A191:I191"/>
    <mergeCell ref="A192:I192"/>
    <mergeCell ref="J192:L192"/>
    <mergeCell ref="M192:O192"/>
    <mergeCell ref="P192:T192"/>
    <mergeCell ref="U192:Y192"/>
    <mergeCell ref="AD189:AG189"/>
    <mergeCell ref="AH189:AK189"/>
    <mergeCell ref="AL189:AO189"/>
    <mergeCell ref="AP189:AS189"/>
    <mergeCell ref="A190:I190"/>
    <mergeCell ref="J190:L191"/>
    <mergeCell ref="M190:O191"/>
    <mergeCell ref="P190:T191"/>
    <mergeCell ref="U190:Y191"/>
    <mergeCell ref="Z190:AC191"/>
    <mergeCell ref="A189:I189"/>
    <mergeCell ref="J189:L189"/>
    <mergeCell ref="M189:O189"/>
    <mergeCell ref="P189:T189"/>
    <mergeCell ref="U189:Y189"/>
    <mergeCell ref="Z189:AC189"/>
    <mergeCell ref="Z187:AC188"/>
    <mergeCell ref="AD187:AG188"/>
    <mergeCell ref="AH187:AK188"/>
    <mergeCell ref="AL187:AO188"/>
    <mergeCell ref="AP187:AS188"/>
    <mergeCell ref="A188:I188"/>
    <mergeCell ref="Z186:AC186"/>
    <mergeCell ref="AD186:AG186"/>
    <mergeCell ref="AH186:AK186"/>
    <mergeCell ref="AL186:AO186"/>
    <mergeCell ref="AP186:AS186"/>
    <mergeCell ref="A187:I187"/>
    <mergeCell ref="J187:L188"/>
    <mergeCell ref="M187:O188"/>
    <mergeCell ref="P187:T188"/>
    <mergeCell ref="U187:Y188"/>
    <mergeCell ref="AD184:AG184"/>
    <mergeCell ref="AH184:AK184"/>
    <mergeCell ref="AL184:AO184"/>
    <mergeCell ref="AP184:AS184"/>
    <mergeCell ref="A185:AS185"/>
    <mergeCell ref="A186:I186"/>
    <mergeCell ref="J186:L186"/>
    <mergeCell ref="M186:O186"/>
    <mergeCell ref="P186:T186"/>
    <mergeCell ref="U186:Y186"/>
    <mergeCell ref="A184:I184"/>
    <mergeCell ref="J184:L184"/>
    <mergeCell ref="M184:O184"/>
    <mergeCell ref="P184:T184"/>
    <mergeCell ref="U184:Y184"/>
    <mergeCell ref="Z184:AC184"/>
    <mergeCell ref="U181:AS181"/>
    <mergeCell ref="U182:Y183"/>
    <mergeCell ref="Z182:AC183"/>
    <mergeCell ref="AD182:AG183"/>
    <mergeCell ref="AH182:AK183"/>
    <mergeCell ref="AL182:AS182"/>
    <mergeCell ref="AL183:AO183"/>
    <mergeCell ref="AP183:AS183"/>
    <mergeCell ref="Z179:AC179"/>
    <mergeCell ref="AD179:AG179"/>
    <mergeCell ref="AH179:AK179"/>
    <mergeCell ref="AL179:AO179"/>
    <mergeCell ref="AP179:AS179"/>
    <mergeCell ref="A180:I183"/>
    <mergeCell ref="J180:L183"/>
    <mergeCell ref="M180:O183"/>
    <mergeCell ref="P180:AS180"/>
    <mergeCell ref="P181:T183"/>
    <mergeCell ref="Z178:AC178"/>
    <mergeCell ref="AD178:AG178"/>
    <mergeCell ref="AH178:AK178"/>
    <mergeCell ref="AL178:AO178"/>
    <mergeCell ref="AP178:AS178"/>
    <mergeCell ref="U171:Y171"/>
    <mergeCell ref="Z171:AC171"/>
    <mergeCell ref="AD176:AG177"/>
    <mergeCell ref="AH176:AK177"/>
    <mergeCell ref="AL176:AO177"/>
    <mergeCell ref="AP176:AS177"/>
    <mergeCell ref="A177:I177"/>
    <mergeCell ref="A179:I179"/>
    <mergeCell ref="J179:L179"/>
    <mergeCell ref="M179:O179"/>
    <mergeCell ref="P179:T179"/>
    <mergeCell ref="U179:Y179"/>
    <mergeCell ref="AD173:AG174"/>
    <mergeCell ref="AH173:AK174"/>
    <mergeCell ref="AL173:AO174"/>
    <mergeCell ref="AP173:AS174"/>
    <mergeCell ref="A174:I174"/>
    <mergeCell ref="A178:I178"/>
    <mergeCell ref="J178:L178"/>
    <mergeCell ref="M178:O178"/>
    <mergeCell ref="P178:T178"/>
    <mergeCell ref="U178:Y178"/>
    <mergeCell ref="AL168:AO169"/>
    <mergeCell ref="AP168:AS169"/>
    <mergeCell ref="A169:I169"/>
    <mergeCell ref="AD172:AG172"/>
    <mergeCell ref="AH172:AK172"/>
    <mergeCell ref="AL172:AO172"/>
    <mergeCell ref="AP172:AS172"/>
    <mergeCell ref="J168:L169"/>
    <mergeCell ref="M168:O169"/>
    <mergeCell ref="P168:T169"/>
    <mergeCell ref="U168:Y169"/>
    <mergeCell ref="A173:I173"/>
    <mergeCell ref="J173:L174"/>
    <mergeCell ref="M173:O174"/>
    <mergeCell ref="P173:T174"/>
    <mergeCell ref="U173:Y174"/>
    <mergeCell ref="Z173:AC174"/>
    <mergeCell ref="AD171:AG171"/>
    <mergeCell ref="AH171:AK171"/>
    <mergeCell ref="AL171:AO171"/>
    <mergeCell ref="AP171:AS171"/>
    <mergeCell ref="A172:I172"/>
    <mergeCell ref="J172:L172"/>
    <mergeCell ref="M172:O172"/>
    <mergeCell ref="P172:T172"/>
    <mergeCell ref="U172:Y172"/>
    <mergeCell ref="Z172:AC172"/>
    <mergeCell ref="A167:I167"/>
    <mergeCell ref="J167:L167"/>
    <mergeCell ref="M167:O167"/>
    <mergeCell ref="P167:T167"/>
    <mergeCell ref="U167:Y167"/>
    <mergeCell ref="AD175:AG175"/>
    <mergeCell ref="AH175:AK175"/>
    <mergeCell ref="AL175:AO175"/>
    <mergeCell ref="AP175:AS175"/>
    <mergeCell ref="A176:I176"/>
    <mergeCell ref="J176:L177"/>
    <mergeCell ref="M176:O177"/>
    <mergeCell ref="P176:T177"/>
    <mergeCell ref="U176:Y177"/>
    <mergeCell ref="Z176:AC177"/>
    <mergeCell ref="AD170:AG170"/>
    <mergeCell ref="AH170:AK170"/>
    <mergeCell ref="AL170:AO170"/>
    <mergeCell ref="AP170:AS170"/>
    <mergeCell ref="A171:I171"/>
    <mergeCell ref="J171:L171"/>
    <mergeCell ref="M171:O171"/>
    <mergeCell ref="P171:T171"/>
    <mergeCell ref="A170:I170"/>
    <mergeCell ref="J170:L170"/>
    <mergeCell ref="M170:O170"/>
    <mergeCell ref="P170:T170"/>
    <mergeCell ref="U170:Y170"/>
    <mergeCell ref="Z170:AC170"/>
    <mergeCell ref="Z168:AC169"/>
    <mergeCell ref="AD168:AG169"/>
    <mergeCell ref="AH168:AK169"/>
    <mergeCell ref="AD166:AG166"/>
    <mergeCell ref="AH166:AK166"/>
    <mergeCell ref="AL166:AO166"/>
    <mergeCell ref="AP166:AS166"/>
    <mergeCell ref="A175:I175"/>
    <mergeCell ref="J175:L175"/>
    <mergeCell ref="M175:O175"/>
    <mergeCell ref="P175:T175"/>
    <mergeCell ref="U175:Y175"/>
    <mergeCell ref="Z175:AC175"/>
    <mergeCell ref="AD165:AG165"/>
    <mergeCell ref="AH165:AK165"/>
    <mergeCell ref="AL165:AO165"/>
    <mergeCell ref="AP165:AS165"/>
    <mergeCell ref="A166:I166"/>
    <mergeCell ref="J166:L166"/>
    <mergeCell ref="M166:O166"/>
    <mergeCell ref="P166:T166"/>
    <mergeCell ref="U166:Y166"/>
    <mergeCell ref="Z166:AC166"/>
    <mergeCell ref="A165:I165"/>
    <mergeCell ref="J165:L165"/>
    <mergeCell ref="M165:O165"/>
    <mergeCell ref="P165:T165"/>
    <mergeCell ref="U165:Y165"/>
    <mergeCell ref="Z165:AC165"/>
    <mergeCell ref="Z167:AC167"/>
    <mergeCell ref="AD167:AG167"/>
    <mergeCell ref="AH167:AK167"/>
    <mergeCell ref="AL167:AO167"/>
    <mergeCell ref="AP167:AS167"/>
    <mergeCell ref="A168:I168"/>
    <mergeCell ref="Z162:AC163"/>
    <mergeCell ref="AD162:AG163"/>
    <mergeCell ref="AH162:AK163"/>
    <mergeCell ref="AL162:AO163"/>
    <mergeCell ref="AP162:AS163"/>
    <mergeCell ref="A163:I163"/>
    <mergeCell ref="A164:I164"/>
    <mergeCell ref="J164:L164"/>
    <mergeCell ref="M164:O164"/>
    <mergeCell ref="P164:T164"/>
    <mergeCell ref="U164:Y164"/>
    <mergeCell ref="Z164:AC164"/>
    <mergeCell ref="AD164:AG164"/>
    <mergeCell ref="AH164:AK164"/>
    <mergeCell ref="AL164:AO164"/>
    <mergeCell ref="AP164:AS164"/>
    <mergeCell ref="Z161:AC161"/>
    <mergeCell ref="AD161:AG161"/>
    <mergeCell ref="AH161:AK161"/>
    <mergeCell ref="AL161:AO161"/>
    <mergeCell ref="AP161:AS161"/>
    <mergeCell ref="A162:I162"/>
    <mergeCell ref="J162:L163"/>
    <mergeCell ref="M162:O163"/>
    <mergeCell ref="P162:T163"/>
    <mergeCell ref="U162:Y163"/>
    <mergeCell ref="Z160:AC160"/>
    <mergeCell ref="AD160:AG160"/>
    <mergeCell ref="AH160:AK160"/>
    <mergeCell ref="AL160:AO160"/>
    <mergeCell ref="AP160:AS160"/>
    <mergeCell ref="A161:I161"/>
    <mergeCell ref="J161:L161"/>
    <mergeCell ref="M161:O161"/>
    <mergeCell ref="P161:T161"/>
    <mergeCell ref="U161:Y161"/>
    <mergeCell ref="Z159:AC159"/>
    <mergeCell ref="AD159:AG159"/>
    <mergeCell ref="AH159:AK159"/>
    <mergeCell ref="AL159:AO159"/>
    <mergeCell ref="AP159:AS159"/>
    <mergeCell ref="A160:I160"/>
    <mergeCell ref="J160:L160"/>
    <mergeCell ref="M160:O160"/>
    <mergeCell ref="P160:T160"/>
    <mergeCell ref="U160:Y160"/>
    <mergeCell ref="Z158:AC158"/>
    <mergeCell ref="AD158:AG158"/>
    <mergeCell ref="AH158:AK158"/>
    <mergeCell ref="AL158:AO158"/>
    <mergeCell ref="AP158:AS158"/>
    <mergeCell ref="A159:I159"/>
    <mergeCell ref="J159:L159"/>
    <mergeCell ref="M159:O159"/>
    <mergeCell ref="P159:T159"/>
    <mergeCell ref="U159:Y159"/>
    <mergeCell ref="AD156:AG157"/>
    <mergeCell ref="AH156:AK157"/>
    <mergeCell ref="AL156:AO157"/>
    <mergeCell ref="AP156:AS157"/>
    <mergeCell ref="A157:I157"/>
    <mergeCell ref="A158:I158"/>
    <mergeCell ref="J158:L158"/>
    <mergeCell ref="M158:O158"/>
    <mergeCell ref="P158:T158"/>
    <mergeCell ref="U158:Y158"/>
    <mergeCell ref="A156:I156"/>
    <mergeCell ref="J156:L157"/>
    <mergeCell ref="M156:O157"/>
    <mergeCell ref="P156:T157"/>
    <mergeCell ref="U156:Y157"/>
    <mergeCell ref="Z156:AC157"/>
    <mergeCell ref="Z154:AC155"/>
    <mergeCell ref="AD154:AG155"/>
    <mergeCell ref="AH154:AK155"/>
    <mergeCell ref="AL154:AO155"/>
    <mergeCell ref="AP154:AS155"/>
    <mergeCell ref="A155:I155"/>
    <mergeCell ref="AD152:AG153"/>
    <mergeCell ref="AH152:AK153"/>
    <mergeCell ref="AL152:AO153"/>
    <mergeCell ref="AP152:AS153"/>
    <mergeCell ref="A153:I153"/>
    <mergeCell ref="A154:I154"/>
    <mergeCell ref="J154:L155"/>
    <mergeCell ref="M154:O155"/>
    <mergeCell ref="P154:T155"/>
    <mergeCell ref="U154:Y155"/>
    <mergeCell ref="AD151:AG151"/>
    <mergeCell ref="AH151:AK151"/>
    <mergeCell ref="AL151:AO151"/>
    <mergeCell ref="AP151:AS151"/>
    <mergeCell ref="A152:I152"/>
    <mergeCell ref="J152:L153"/>
    <mergeCell ref="M152:O153"/>
    <mergeCell ref="P152:T153"/>
    <mergeCell ref="U152:Y153"/>
    <mergeCell ref="Z152:AC153"/>
    <mergeCell ref="AD150:AG150"/>
    <mergeCell ref="AH150:AK150"/>
    <mergeCell ref="AL150:AO150"/>
    <mergeCell ref="AP150:AS150"/>
    <mergeCell ref="A151:I151"/>
    <mergeCell ref="J151:L151"/>
    <mergeCell ref="M151:O151"/>
    <mergeCell ref="P151:T151"/>
    <mergeCell ref="U151:Y151"/>
    <mergeCell ref="Z151:AC151"/>
    <mergeCell ref="A150:I150"/>
    <mergeCell ref="J150:L150"/>
    <mergeCell ref="M150:O150"/>
    <mergeCell ref="P150:T150"/>
    <mergeCell ref="U150:Y150"/>
    <mergeCell ref="Z150:AC150"/>
    <mergeCell ref="Z148:AC149"/>
    <mergeCell ref="AD148:AG149"/>
    <mergeCell ref="AH148:AK149"/>
    <mergeCell ref="AL148:AO149"/>
    <mergeCell ref="AP148:AS149"/>
    <mergeCell ref="A149:I149"/>
    <mergeCell ref="Z147:AC147"/>
    <mergeCell ref="AD147:AG147"/>
    <mergeCell ref="AH147:AK147"/>
    <mergeCell ref="AL147:AO147"/>
    <mergeCell ref="AP147:AS147"/>
    <mergeCell ref="A148:I148"/>
    <mergeCell ref="J148:L149"/>
    <mergeCell ref="M148:O149"/>
    <mergeCell ref="P148:T149"/>
    <mergeCell ref="U148:Y149"/>
    <mergeCell ref="Z146:AC146"/>
    <mergeCell ref="AD146:AG146"/>
    <mergeCell ref="AH146:AK146"/>
    <mergeCell ref="AL146:AO146"/>
    <mergeCell ref="AP146:AS146"/>
    <mergeCell ref="A147:I147"/>
    <mergeCell ref="J147:L147"/>
    <mergeCell ref="M147:O147"/>
    <mergeCell ref="P147:T147"/>
    <mergeCell ref="U147:Y147"/>
    <mergeCell ref="Z145:AC145"/>
    <mergeCell ref="AD145:AG145"/>
    <mergeCell ref="AH145:AK145"/>
    <mergeCell ref="AL145:AO145"/>
    <mergeCell ref="AP145:AS145"/>
    <mergeCell ref="A146:I146"/>
    <mergeCell ref="J146:L146"/>
    <mergeCell ref="M146:O146"/>
    <mergeCell ref="P146:T146"/>
    <mergeCell ref="U146:Y146"/>
    <mergeCell ref="Z144:AC144"/>
    <mergeCell ref="AD144:AG144"/>
    <mergeCell ref="AH144:AK144"/>
    <mergeCell ref="AL144:AO144"/>
    <mergeCell ref="AP144:AS144"/>
    <mergeCell ref="A145:I145"/>
    <mergeCell ref="J145:L145"/>
    <mergeCell ref="M145:O145"/>
    <mergeCell ref="P145:T145"/>
    <mergeCell ref="U145:Y145"/>
    <mergeCell ref="Z143:AC143"/>
    <mergeCell ref="AD143:AG143"/>
    <mergeCell ref="AH143:AK143"/>
    <mergeCell ref="AL143:AO143"/>
    <mergeCell ref="AP143:AS143"/>
    <mergeCell ref="A144:I144"/>
    <mergeCell ref="J144:L144"/>
    <mergeCell ref="M144:O144"/>
    <mergeCell ref="P144:T144"/>
    <mergeCell ref="U144:Y144"/>
    <mergeCell ref="A143:I143"/>
    <mergeCell ref="J143:L143"/>
    <mergeCell ref="M143:O143"/>
    <mergeCell ref="P143:T143"/>
    <mergeCell ref="U143:Y143"/>
    <mergeCell ref="AD142:AG142"/>
    <mergeCell ref="AH142:AK142"/>
    <mergeCell ref="AL142:AO142"/>
    <mergeCell ref="AP142:AS142"/>
    <mergeCell ref="A142:I142"/>
    <mergeCell ref="J142:L142"/>
    <mergeCell ref="M142:O142"/>
    <mergeCell ref="P142:T142"/>
    <mergeCell ref="U142:Y142"/>
    <mergeCell ref="Z142:AC142"/>
    <mergeCell ref="Z140:AC141"/>
    <mergeCell ref="AD140:AG141"/>
    <mergeCell ref="AH140:AK141"/>
    <mergeCell ref="AL140:AO141"/>
    <mergeCell ref="AP140:AS141"/>
    <mergeCell ref="A141:I141"/>
    <mergeCell ref="Z139:AC139"/>
    <mergeCell ref="AD139:AG139"/>
    <mergeCell ref="AH139:AK139"/>
    <mergeCell ref="AL139:AO139"/>
    <mergeCell ref="AP139:AS139"/>
    <mergeCell ref="A140:I140"/>
    <mergeCell ref="J140:L141"/>
    <mergeCell ref="M140:O141"/>
    <mergeCell ref="P140:T141"/>
    <mergeCell ref="U140:Y141"/>
    <mergeCell ref="AD137:AG137"/>
    <mergeCell ref="AH137:AK137"/>
    <mergeCell ref="AL137:AO137"/>
    <mergeCell ref="AP137:AS137"/>
    <mergeCell ref="A138:AS138"/>
    <mergeCell ref="A139:I139"/>
    <mergeCell ref="J139:L139"/>
    <mergeCell ref="M139:O139"/>
    <mergeCell ref="P139:T139"/>
    <mergeCell ref="U139:Y139"/>
    <mergeCell ref="A137:I137"/>
    <mergeCell ref="J137:L137"/>
    <mergeCell ref="M137:O137"/>
    <mergeCell ref="P137:T137"/>
    <mergeCell ref="U137:Y137"/>
    <mergeCell ref="Z137:AC137"/>
    <mergeCell ref="U134:AS134"/>
    <mergeCell ref="U135:Y136"/>
    <mergeCell ref="Z135:AC136"/>
    <mergeCell ref="AD135:AG136"/>
    <mergeCell ref="AH135:AK136"/>
    <mergeCell ref="AL135:AS135"/>
    <mergeCell ref="AL136:AO136"/>
    <mergeCell ref="AP136:AS136"/>
    <mergeCell ref="Z132:AC132"/>
    <mergeCell ref="AD132:AG132"/>
    <mergeCell ref="AH132:AK132"/>
    <mergeCell ref="AL132:AO132"/>
    <mergeCell ref="AP132:AS132"/>
    <mergeCell ref="A133:I136"/>
    <mergeCell ref="J133:L136"/>
    <mergeCell ref="M133:O136"/>
    <mergeCell ref="P133:AS133"/>
    <mergeCell ref="P134:T136"/>
    <mergeCell ref="Z131:AC131"/>
    <mergeCell ref="AD131:AG131"/>
    <mergeCell ref="AH131:AK131"/>
    <mergeCell ref="AL131:AO131"/>
    <mergeCell ref="AP131:AS131"/>
    <mergeCell ref="A132:I132"/>
    <mergeCell ref="J132:L132"/>
    <mergeCell ref="M132:O132"/>
    <mergeCell ref="P132:T132"/>
    <mergeCell ref="U132:Y132"/>
    <mergeCell ref="AD129:AG130"/>
    <mergeCell ref="AH129:AK130"/>
    <mergeCell ref="AL129:AO130"/>
    <mergeCell ref="AP129:AS130"/>
    <mergeCell ref="A130:I130"/>
    <mergeCell ref="A131:I131"/>
    <mergeCell ref="J131:L131"/>
    <mergeCell ref="M131:O131"/>
    <mergeCell ref="P131:T131"/>
    <mergeCell ref="U131:Y131"/>
    <mergeCell ref="AD128:AG128"/>
    <mergeCell ref="AH128:AK128"/>
    <mergeCell ref="AL128:AO128"/>
    <mergeCell ref="AP128:AS128"/>
    <mergeCell ref="A129:I129"/>
    <mergeCell ref="J129:L130"/>
    <mergeCell ref="M129:O130"/>
    <mergeCell ref="P129:T130"/>
    <mergeCell ref="U129:Y130"/>
    <mergeCell ref="Z129:AC130"/>
    <mergeCell ref="AD127:AG127"/>
    <mergeCell ref="AH127:AK127"/>
    <mergeCell ref="AL127:AO127"/>
    <mergeCell ref="AP127:AS127"/>
    <mergeCell ref="A128:I128"/>
    <mergeCell ref="J128:L128"/>
    <mergeCell ref="M128:O128"/>
    <mergeCell ref="P128:T128"/>
    <mergeCell ref="U128:Y128"/>
    <mergeCell ref="Z128:AC128"/>
    <mergeCell ref="AD126:AG126"/>
    <mergeCell ref="AH126:AK126"/>
    <mergeCell ref="AL126:AO126"/>
    <mergeCell ref="AP126:AS126"/>
    <mergeCell ref="A127:I127"/>
    <mergeCell ref="J127:L127"/>
    <mergeCell ref="M127:O127"/>
    <mergeCell ref="P127:T127"/>
    <mergeCell ref="U127:Y127"/>
    <mergeCell ref="Z127:AC127"/>
    <mergeCell ref="A126:I126"/>
    <mergeCell ref="J126:L126"/>
    <mergeCell ref="M126:O126"/>
    <mergeCell ref="P126:T126"/>
    <mergeCell ref="U126:Y126"/>
    <mergeCell ref="Z126:AC126"/>
    <mergeCell ref="Z124:AC125"/>
    <mergeCell ref="AD124:AG125"/>
    <mergeCell ref="AH124:AK125"/>
    <mergeCell ref="AL124:AO125"/>
    <mergeCell ref="AP124:AS125"/>
    <mergeCell ref="A125:I125"/>
    <mergeCell ref="Z123:AC123"/>
    <mergeCell ref="AD123:AG123"/>
    <mergeCell ref="AH123:AK123"/>
    <mergeCell ref="AL123:AO123"/>
    <mergeCell ref="AP123:AS123"/>
    <mergeCell ref="A124:I124"/>
    <mergeCell ref="J124:L125"/>
    <mergeCell ref="M124:O125"/>
    <mergeCell ref="P124:T125"/>
    <mergeCell ref="U124:Y125"/>
    <mergeCell ref="AD121:AG122"/>
    <mergeCell ref="AH121:AK122"/>
    <mergeCell ref="AL121:AO122"/>
    <mergeCell ref="AP121:AS122"/>
    <mergeCell ref="A122:I122"/>
    <mergeCell ref="A123:I123"/>
    <mergeCell ref="J123:L123"/>
    <mergeCell ref="M123:O123"/>
    <mergeCell ref="P123:T123"/>
    <mergeCell ref="U123:Y123"/>
    <mergeCell ref="AD120:AG120"/>
    <mergeCell ref="AH120:AK120"/>
    <mergeCell ref="AL120:AO120"/>
    <mergeCell ref="AP120:AS120"/>
    <mergeCell ref="A121:I121"/>
    <mergeCell ref="J121:L122"/>
    <mergeCell ref="M121:O122"/>
    <mergeCell ref="P121:T122"/>
    <mergeCell ref="U121:Y122"/>
    <mergeCell ref="Z121:AC122"/>
    <mergeCell ref="AD119:AG119"/>
    <mergeCell ref="AH119:AK119"/>
    <mergeCell ref="AL119:AO119"/>
    <mergeCell ref="AP119:AS119"/>
    <mergeCell ref="A120:I120"/>
    <mergeCell ref="J120:L120"/>
    <mergeCell ref="M120:O120"/>
    <mergeCell ref="P120:T120"/>
    <mergeCell ref="U120:Y120"/>
    <mergeCell ref="Z120:AC120"/>
    <mergeCell ref="AD118:AG118"/>
    <mergeCell ref="AH118:AK118"/>
    <mergeCell ref="AL118:AO118"/>
    <mergeCell ref="AP118:AS118"/>
    <mergeCell ref="A119:I119"/>
    <mergeCell ref="J119:L119"/>
    <mergeCell ref="M119:O119"/>
    <mergeCell ref="P119:T119"/>
    <mergeCell ref="U119:Y119"/>
    <mergeCell ref="Z119:AC119"/>
    <mergeCell ref="A118:I118"/>
    <mergeCell ref="J118:L118"/>
    <mergeCell ref="M118:O118"/>
    <mergeCell ref="P118:T118"/>
    <mergeCell ref="U118:Y118"/>
    <mergeCell ref="Z118:AC118"/>
    <mergeCell ref="Z116:AC117"/>
    <mergeCell ref="AD116:AG117"/>
    <mergeCell ref="AH116:AK117"/>
    <mergeCell ref="AL116:AO117"/>
    <mergeCell ref="AP116:AS117"/>
    <mergeCell ref="A117:I117"/>
    <mergeCell ref="Z115:AC115"/>
    <mergeCell ref="AD115:AG115"/>
    <mergeCell ref="AH115:AK115"/>
    <mergeCell ref="AL115:AO115"/>
    <mergeCell ref="AP115:AS115"/>
    <mergeCell ref="A116:I116"/>
    <mergeCell ref="J116:L117"/>
    <mergeCell ref="M116:O117"/>
    <mergeCell ref="P116:T117"/>
    <mergeCell ref="U116:Y117"/>
    <mergeCell ref="Z114:AC114"/>
    <mergeCell ref="AD114:AG114"/>
    <mergeCell ref="AH114:AK114"/>
    <mergeCell ref="AL114:AO114"/>
    <mergeCell ref="AP114:AS114"/>
    <mergeCell ref="A115:I115"/>
    <mergeCell ref="J115:L115"/>
    <mergeCell ref="M115:O115"/>
    <mergeCell ref="P115:T115"/>
    <mergeCell ref="U115:Y115"/>
    <mergeCell ref="Z113:AC113"/>
    <mergeCell ref="AD113:AG113"/>
    <mergeCell ref="AH113:AK113"/>
    <mergeCell ref="AL113:AO113"/>
    <mergeCell ref="AP113:AS113"/>
    <mergeCell ref="A114:I114"/>
    <mergeCell ref="J114:L114"/>
    <mergeCell ref="M114:O114"/>
    <mergeCell ref="P114:T114"/>
    <mergeCell ref="U114:Y114"/>
    <mergeCell ref="Z112:AC112"/>
    <mergeCell ref="AD112:AG112"/>
    <mergeCell ref="AH112:AK112"/>
    <mergeCell ref="AL112:AO112"/>
    <mergeCell ref="AP112:AS112"/>
    <mergeCell ref="A113:I113"/>
    <mergeCell ref="J113:L113"/>
    <mergeCell ref="M113:O113"/>
    <mergeCell ref="P113:T113"/>
    <mergeCell ref="U113:Y113"/>
    <mergeCell ref="AD110:AG111"/>
    <mergeCell ref="AH110:AK111"/>
    <mergeCell ref="AL110:AO111"/>
    <mergeCell ref="AP110:AS111"/>
    <mergeCell ref="A111:I111"/>
    <mergeCell ref="A112:I112"/>
    <mergeCell ref="J112:L112"/>
    <mergeCell ref="M112:O112"/>
    <mergeCell ref="P112:T112"/>
    <mergeCell ref="U112:Y112"/>
    <mergeCell ref="A110:I110"/>
    <mergeCell ref="J110:L111"/>
    <mergeCell ref="M110:O111"/>
    <mergeCell ref="P110:T111"/>
    <mergeCell ref="U110:Y111"/>
    <mergeCell ref="Z110:AC111"/>
    <mergeCell ref="Z108:AC109"/>
    <mergeCell ref="AD108:AG109"/>
    <mergeCell ref="AH108:AK109"/>
    <mergeCell ref="AL108:AO109"/>
    <mergeCell ref="AP108:AS109"/>
    <mergeCell ref="A109:I109"/>
    <mergeCell ref="AD106:AG107"/>
    <mergeCell ref="AH106:AK107"/>
    <mergeCell ref="AL106:AO107"/>
    <mergeCell ref="AP106:AS107"/>
    <mergeCell ref="A107:I107"/>
    <mergeCell ref="A108:I108"/>
    <mergeCell ref="J108:L109"/>
    <mergeCell ref="M108:O109"/>
    <mergeCell ref="P108:T109"/>
    <mergeCell ref="U108:Y109"/>
    <mergeCell ref="AD105:AG105"/>
    <mergeCell ref="AH105:AK105"/>
    <mergeCell ref="AL105:AO105"/>
    <mergeCell ref="AP105:AS105"/>
    <mergeCell ref="A106:I106"/>
    <mergeCell ref="J106:L107"/>
    <mergeCell ref="M106:O107"/>
    <mergeCell ref="P106:T107"/>
    <mergeCell ref="U106:Y107"/>
    <mergeCell ref="Z106:AC107"/>
    <mergeCell ref="AD104:AG104"/>
    <mergeCell ref="AH104:AK104"/>
    <mergeCell ref="AL104:AO104"/>
    <mergeCell ref="AP104:AS104"/>
    <mergeCell ref="A105:I105"/>
    <mergeCell ref="J105:L105"/>
    <mergeCell ref="M105:O105"/>
    <mergeCell ref="P105:T105"/>
    <mergeCell ref="U105:Y105"/>
    <mergeCell ref="Z105:AC105"/>
    <mergeCell ref="A104:I104"/>
    <mergeCell ref="J104:L104"/>
    <mergeCell ref="M104:O104"/>
    <mergeCell ref="P104:T104"/>
    <mergeCell ref="U104:Y104"/>
    <mergeCell ref="Z104:AC104"/>
    <mergeCell ref="Z102:AC103"/>
    <mergeCell ref="AD102:AG103"/>
    <mergeCell ref="AH102:AK103"/>
    <mergeCell ref="AL102:AO103"/>
    <mergeCell ref="AP102:AS103"/>
    <mergeCell ref="A103:I103"/>
    <mergeCell ref="Z101:AC101"/>
    <mergeCell ref="AD101:AG101"/>
    <mergeCell ref="AH101:AK101"/>
    <mergeCell ref="AL101:AO101"/>
    <mergeCell ref="AP101:AS101"/>
    <mergeCell ref="A102:I102"/>
    <mergeCell ref="J102:L103"/>
    <mergeCell ref="M102:O103"/>
    <mergeCell ref="P102:T103"/>
    <mergeCell ref="U102:Y103"/>
    <mergeCell ref="Z100:AC100"/>
    <mergeCell ref="AD100:AG100"/>
    <mergeCell ref="AH100:AK100"/>
    <mergeCell ref="AL100:AO100"/>
    <mergeCell ref="AP100:AS100"/>
    <mergeCell ref="A101:I101"/>
    <mergeCell ref="J101:L101"/>
    <mergeCell ref="M101:O101"/>
    <mergeCell ref="P101:T101"/>
    <mergeCell ref="U101:Y101"/>
    <mergeCell ref="Z99:AC99"/>
    <mergeCell ref="AD99:AG99"/>
    <mergeCell ref="AH99:AK99"/>
    <mergeCell ref="AL99:AO99"/>
    <mergeCell ref="AP99:AS99"/>
    <mergeCell ref="A100:I100"/>
    <mergeCell ref="J100:L100"/>
    <mergeCell ref="M100:O100"/>
    <mergeCell ref="P100:T100"/>
    <mergeCell ref="U100:Y100"/>
    <mergeCell ref="Z98:AC98"/>
    <mergeCell ref="AD98:AG98"/>
    <mergeCell ref="AH98:AK98"/>
    <mergeCell ref="AL98:AO98"/>
    <mergeCell ref="AP98:AS98"/>
    <mergeCell ref="A99:I99"/>
    <mergeCell ref="J99:L99"/>
    <mergeCell ref="M99:O99"/>
    <mergeCell ref="P99:T99"/>
    <mergeCell ref="U99:Y99"/>
    <mergeCell ref="Z97:AC97"/>
    <mergeCell ref="AD97:AG97"/>
    <mergeCell ref="AH97:AK97"/>
    <mergeCell ref="AL97:AO97"/>
    <mergeCell ref="AP97:AS97"/>
    <mergeCell ref="A98:I98"/>
    <mergeCell ref="J98:L98"/>
    <mergeCell ref="M98:O98"/>
    <mergeCell ref="P98:T98"/>
    <mergeCell ref="U98:Y98"/>
    <mergeCell ref="Z96:AC96"/>
    <mergeCell ref="AD96:AG96"/>
    <mergeCell ref="AH96:AK96"/>
    <mergeCell ref="AL96:AO96"/>
    <mergeCell ref="AP96:AS96"/>
    <mergeCell ref="A97:I97"/>
    <mergeCell ref="J97:L97"/>
    <mergeCell ref="M97:O97"/>
    <mergeCell ref="P97:T97"/>
    <mergeCell ref="U97:Y97"/>
    <mergeCell ref="AD94:AG95"/>
    <mergeCell ref="AH94:AK95"/>
    <mergeCell ref="AL94:AO95"/>
    <mergeCell ref="AP94:AS95"/>
    <mergeCell ref="A95:I95"/>
    <mergeCell ref="A96:I96"/>
    <mergeCell ref="J96:L96"/>
    <mergeCell ref="M96:O96"/>
    <mergeCell ref="P96:T96"/>
    <mergeCell ref="U96:Y96"/>
    <mergeCell ref="AD93:AG93"/>
    <mergeCell ref="AH93:AK93"/>
    <mergeCell ref="AL93:AO93"/>
    <mergeCell ref="AP93:AS93"/>
    <mergeCell ref="A94:I94"/>
    <mergeCell ref="J94:L95"/>
    <mergeCell ref="M94:O95"/>
    <mergeCell ref="P94:T95"/>
    <mergeCell ref="U94:Y95"/>
    <mergeCell ref="Z94:AC95"/>
    <mergeCell ref="A93:I93"/>
    <mergeCell ref="J93:L93"/>
    <mergeCell ref="M93:O93"/>
    <mergeCell ref="P93:T93"/>
    <mergeCell ref="U93:Y93"/>
    <mergeCell ref="Z93:AC93"/>
    <mergeCell ref="Z91:AC92"/>
    <mergeCell ref="AD91:AG92"/>
    <mergeCell ref="AH91:AK92"/>
    <mergeCell ref="AL91:AO92"/>
    <mergeCell ref="AP91:AS92"/>
    <mergeCell ref="A92:I92"/>
    <mergeCell ref="Z90:AC90"/>
    <mergeCell ref="AD90:AG90"/>
    <mergeCell ref="AH90:AK90"/>
    <mergeCell ref="AL90:AO90"/>
    <mergeCell ref="AP90:AS90"/>
    <mergeCell ref="A91:I91"/>
    <mergeCell ref="J91:L92"/>
    <mergeCell ref="M91:O92"/>
    <mergeCell ref="P91:T92"/>
    <mergeCell ref="U91:Y92"/>
    <mergeCell ref="AD88:AG88"/>
    <mergeCell ref="AH88:AK88"/>
    <mergeCell ref="AL88:AO88"/>
    <mergeCell ref="AP88:AS88"/>
    <mergeCell ref="A89:AS89"/>
    <mergeCell ref="A90:I90"/>
    <mergeCell ref="J90:L90"/>
    <mergeCell ref="M90:O90"/>
    <mergeCell ref="P90:T90"/>
    <mergeCell ref="U90:Y90"/>
    <mergeCell ref="AH86:AK87"/>
    <mergeCell ref="AL86:AS86"/>
    <mergeCell ref="AL87:AO87"/>
    <mergeCell ref="AP87:AS87"/>
    <mergeCell ref="A88:I88"/>
    <mergeCell ref="J88:L88"/>
    <mergeCell ref="M88:O88"/>
    <mergeCell ref="P88:T88"/>
    <mergeCell ref="U88:Y88"/>
    <mergeCell ref="Z88:AC88"/>
    <mergeCell ref="A83:AS83"/>
    <mergeCell ref="A84:I87"/>
    <mergeCell ref="J84:L87"/>
    <mergeCell ref="M84:O87"/>
    <mergeCell ref="P84:AS84"/>
    <mergeCell ref="P85:T87"/>
    <mergeCell ref="U85:AS85"/>
    <mergeCell ref="U86:Y87"/>
    <mergeCell ref="Z86:AC87"/>
    <mergeCell ref="AD86:AG87"/>
    <mergeCell ref="A78:C79"/>
    <mergeCell ref="D78:AJ78"/>
    <mergeCell ref="AK78:AR79"/>
    <mergeCell ref="D79:AJ79"/>
    <mergeCell ref="AN81:AS81"/>
    <mergeCell ref="A82:AS82"/>
    <mergeCell ref="A75:C75"/>
    <mergeCell ref="D75:AJ75"/>
    <mergeCell ref="AK75:AR75"/>
    <mergeCell ref="A76:C77"/>
    <mergeCell ref="D76:AJ76"/>
    <mergeCell ref="AK76:AR77"/>
    <mergeCell ref="D77:AJ77"/>
    <mergeCell ref="A73:C73"/>
    <mergeCell ref="D73:AJ73"/>
    <mergeCell ref="AK73:AR73"/>
    <mergeCell ref="A74:C74"/>
    <mergeCell ref="D74:AJ74"/>
    <mergeCell ref="AK74:AR74"/>
    <mergeCell ref="A71:C71"/>
    <mergeCell ref="D71:AJ71"/>
    <mergeCell ref="AK71:AR71"/>
    <mergeCell ref="A72:C72"/>
    <mergeCell ref="D72:AJ72"/>
    <mergeCell ref="AK72:AR72"/>
    <mergeCell ref="A67:C68"/>
    <mergeCell ref="D67:AJ67"/>
    <mergeCell ref="AK67:AR68"/>
    <mergeCell ref="D68:AJ68"/>
    <mergeCell ref="A69:C70"/>
    <mergeCell ref="D69:AJ69"/>
    <mergeCell ref="AK69:AR70"/>
    <mergeCell ref="D70:AJ70"/>
    <mergeCell ref="A64:C65"/>
    <mergeCell ref="D64:AJ64"/>
    <mergeCell ref="AK64:AR65"/>
    <mergeCell ref="D65:AJ65"/>
    <mergeCell ref="A66:C66"/>
    <mergeCell ref="D66:AJ66"/>
    <mergeCell ref="AK66:AR66"/>
    <mergeCell ref="A61:C62"/>
    <mergeCell ref="D61:AJ61"/>
    <mergeCell ref="AK61:AR62"/>
    <mergeCell ref="D62:AJ62"/>
    <mergeCell ref="A63:C63"/>
    <mergeCell ref="D63:AJ63"/>
    <mergeCell ref="AK63:AR63"/>
    <mergeCell ref="A58:C58"/>
    <mergeCell ref="D58:AJ58"/>
    <mergeCell ref="AK58:AR58"/>
    <mergeCell ref="A59:C60"/>
    <mergeCell ref="D59:AJ59"/>
    <mergeCell ref="AK59:AR60"/>
    <mergeCell ref="D60:AJ60"/>
    <mergeCell ref="A55:AS55"/>
    <mergeCell ref="A56:C56"/>
    <mergeCell ref="D56:AJ56"/>
    <mergeCell ref="AK56:AR56"/>
    <mergeCell ref="A57:C57"/>
    <mergeCell ref="D57:AJ57"/>
    <mergeCell ref="AK57:AR57"/>
    <mergeCell ref="AG2:AS2"/>
    <mergeCell ref="AG3:AS3"/>
    <mergeCell ref="AJ4:AS4"/>
    <mergeCell ref="AK9:AS9"/>
    <mergeCell ref="AJ10:AS10"/>
    <mergeCell ref="A14:AS14"/>
    <mergeCell ref="I43:L43"/>
    <mergeCell ref="AM48:AP48"/>
    <mergeCell ref="AM49:AP49"/>
    <mergeCell ref="AN52:AS52"/>
    <mergeCell ref="A53:AS53"/>
    <mergeCell ref="A54:AS54"/>
    <mergeCell ref="Q25:AJ25"/>
    <mergeCell ref="AP25:AS25"/>
    <mergeCell ref="AP26:AS26"/>
    <mergeCell ref="Q27:AJ27"/>
    <mergeCell ref="AP27:AS27"/>
    <mergeCell ref="Q28:AJ28"/>
    <mergeCell ref="A15:AS15"/>
    <mergeCell ref="A16:AS16"/>
    <mergeCell ref="A17:AS17"/>
    <mergeCell ref="N21:AJ21"/>
    <mergeCell ref="AP21:AS21"/>
    <mergeCell ref="N22:AJ22"/>
    <mergeCell ref="AP22:AS23"/>
    <mergeCell ref="N23:AJ24"/>
    <mergeCell ref="AP24:AS24"/>
  </mergeCells>
  <printOptions horizontalCentered="1"/>
  <pageMargins left="0.23622047244094491" right="0.23622047244094491" top="0.15748031496062992" bottom="0.15748031496062992" header="0" footer="0"/>
  <pageSetup paperSize="9" scale="72" fitToHeight="0" orientation="portrait" r:id="rId1"/>
  <headerFooter differentFirst="1" alignWithMargins="0">
    <oddFooter>&amp;R3</oddFooter>
  </headerFooter>
  <rowBreaks count="3" manualBreakCount="3">
    <brk id="132" max="44" man="1"/>
    <brk id="179" max="44" man="1"/>
    <brk id="228" max="4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M284"/>
  <sheetViews>
    <sheetView view="pageBreakPreview" topLeftCell="A182" zoomScale="90" zoomScaleNormal="100" zoomScaleSheetLayoutView="90" workbookViewId="0">
      <selection activeCell="AV223" sqref="AV223"/>
    </sheetView>
  </sheetViews>
  <sheetFormatPr defaultRowHeight="12.75" x14ac:dyDescent="0.2"/>
  <cols>
    <col min="1" max="3" width="2.85546875" style="3" customWidth="1"/>
    <col min="4" max="4" width="15.7109375" style="3" customWidth="1"/>
    <col min="5" max="44" width="2.85546875" style="3" customWidth="1"/>
    <col min="45" max="45" width="2.85546875" style="18" customWidth="1"/>
    <col min="46" max="47" width="16.7109375" style="3" customWidth="1"/>
    <col min="48" max="48" width="11.85546875" style="3" customWidth="1"/>
    <col min="49" max="16384" width="9.140625" style="3"/>
  </cols>
  <sheetData>
    <row r="1" spans="1:45" hidden="1" x14ac:dyDescent="0.2">
      <c r="AS1" s="18" t="s">
        <v>3</v>
      </c>
    </row>
    <row r="2" spans="1:45" hidden="1" x14ac:dyDescent="0.2"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</row>
    <row r="3" spans="1:45" ht="46.5" hidden="1" customHeight="1" x14ac:dyDescent="0.2">
      <c r="AG3" s="270" t="s">
        <v>119</v>
      </c>
      <c r="AH3" s="270"/>
      <c r="AI3" s="270"/>
      <c r="AJ3" s="270"/>
      <c r="AK3" s="270"/>
      <c r="AL3" s="270"/>
      <c r="AM3" s="270"/>
      <c r="AN3" s="270"/>
      <c r="AO3" s="270"/>
      <c r="AP3" s="270"/>
      <c r="AQ3" s="270"/>
      <c r="AR3" s="270"/>
      <c r="AS3" s="270"/>
    </row>
    <row r="4" spans="1:45" hidden="1" x14ac:dyDescent="0.2">
      <c r="AG4" s="5"/>
      <c r="AH4" s="5"/>
      <c r="AI4" s="5"/>
      <c r="AJ4" s="271"/>
      <c r="AK4" s="271"/>
      <c r="AL4" s="271"/>
      <c r="AM4" s="271"/>
      <c r="AN4" s="271"/>
      <c r="AO4" s="271"/>
      <c r="AP4" s="271"/>
      <c r="AQ4" s="271"/>
      <c r="AR4" s="271"/>
      <c r="AS4" s="271"/>
    </row>
    <row r="5" spans="1:45" hidden="1" x14ac:dyDescent="0.2">
      <c r="AG5" s="5"/>
      <c r="AH5" s="5"/>
      <c r="AI5" s="5"/>
      <c r="AJ5" s="5"/>
      <c r="AS5" s="18" t="s">
        <v>1</v>
      </c>
    </row>
    <row r="6" spans="1:45" hidden="1" x14ac:dyDescent="0.2">
      <c r="AG6" s="5"/>
      <c r="AH6" s="5"/>
      <c r="AI6" s="5"/>
      <c r="AJ6" s="5"/>
      <c r="AS6" s="18" t="s">
        <v>2</v>
      </c>
    </row>
    <row r="7" spans="1:45" hidden="1" x14ac:dyDescent="0.2">
      <c r="AG7" s="5"/>
      <c r="AH7" s="5"/>
      <c r="AI7" s="5"/>
      <c r="AJ7" s="5"/>
      <c r="AS7" s="17" t="s">
        <v>0</v>
      </c>
    </row>
    <row r="8" spans="1:45" hidden="1" x14ac:dyDescent="0.2">
      <c r="AG8" s="5"/>
      <c r="AH8" s="5"/>
      <c r="AI8" s="5"/>
      <c r="AJ8" s="5"/>
      <c r="AK8" s="20"/>
      <c r="AL8" s="20"/>
      <c r="AM8" s="20"/>
      <c r="AN8" s="20"/>
      <c r="AO8" s="20"/>
      <c r="AP8" s="20"/>
      <c r="AQ8" s="20"/>
      <c r="AR8" s="20"/>
      <c r="AS8" s="21"/>
    </row>
    <row r="9" spans="1:45" ht="23.25" hidden="1" customHeight="1" x14ac:dyDescent="0.2">
      <c r="AK9" s="270" t="s">
        <v>120</v>
      </c>
      <c r="AL9" s="270"/>
      <c r="AM9" s="270"/>
      <c r="AN9" s="270"/>
      <c r="AO9" s="270"/>
      <c r="AP9" s="270"/>
      <c r="AQ9" s="270"/>
      <c r="AR9" s="270"/>
      <c r="AS9" s="270"/>
    </row>
    <row r="10" spans="1:45" hidden="1" x14ac:dyDescent="0.2">
      <c r="AG10" s="5"/>
      <c r="AH10" s="5"/>
      <c r="AI10" s="5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</row>
    <row r="11" spans="1:45" hidden="1" x14ac:dyDescent="0.2">
      <c r="AG11" s="5"/>
      <c r="AH11" s="5"/>
      <c r="AI11" s="5"/>
      <c r="AJ11" s="5"/>
      <c r="AS11" s="18" t="s">
        <v>1</v>
      </c>
    </row>
    <row r="12" spans="1:45" hidden="1" x14ac:dyDescent="0.2">
      <c r="AS12" s="18" t="s">
        <v>2</v>
      </c>
    </row>
    <row r="13" spans="1:45" hidden="1" x14ac:dyDescent="0.2">
      <c r="AO13" s="18"/>
      <c r="AP13" s="18"/>
      <c r="AQ13" s="18"/>
      <c r="AR13" s="18"/>
      <c r="AS13" s="3"/>
    </row>
    <row r="14" spans="1:45" hidden="1" x14ac:dyDescent="0.2">
      <c r="A14" s="272" t="s">
        <v>4</v>
      </c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</row>
    <row r="15" spans="1:45" hidden="1" x14ac:dyDescent="0.2">
      <c r="A15" s="272" t="s">
        <v>32</v>
      </c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</row>
    <row r="16" spans="1:45" hidden="1" x14ac:dyDescent="0.2">
      <c r="A16" s="272" t="s">
        <v>161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</row>
    <row r="17" spans="1:50" hidden="1" x14ac:dyDescent="0.2">
      <c r="A17" s="272" t="s">
        <v>163</v>
      </c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</row>
    <row r="18" spans="1:50" hidden="1" x14ac:dyDescent="0.2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</row>
    <row r="19" spans="1:50" hidden="1" x14ac:dyDescent="0.2">
      <c r="A19" s="6" t="s">
        <v>162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</row>
    <row r="20" spans="1:50" hidden="1" x14ac:dyDescent="0.2">
      <c r="AK20" s="18"/>
      <c r="AL20" s="18"/>
      <c r="AM20" s="18"/>
      <c r="AN20" s="18"/>
      <c r="AO20" s="18"/>
      <c r="AP20" s="18"/>
      <c r="AQ20" s="18"/>
      <c r="AR20" s="18"/>
      <c r="AS20" s="3"/>
    </row>
    <row r="21" spans="1:50" hidden="1" x14ac:dyDescent="0.2">
      <c r="A21" s="3" t="s">
        <v>5</v>
      </c>
      <c r="L21" s="14"/>
      <c r="M21" s="14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O21" s="18" t="s">
        <v>6</v>
      </c>
      <c r="AP21" s="280"/>
      <c r="AQ21" s="280"/>
      <c r="AR21" s="280"/>
      <c r="AS21" s="280"/>
    </row>
    <row r="22" spans="1:50" hidden="1" x14ac:dyDescent="0.2">
      <c r="A22" s="3" t="s">
        <v>131</v>
      </c>
      <c r="L22" s="14"/>
      <c r="M22" s="14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  <c r="AH22" s="278"/>
      <c r="AI22" s="278"/>
      <c r="AJ22" s="278"/>
      <c r="AO22" s="18" t="s">
        <v>7</v>
      </c>
      <c r="AP22" s="279"/>
      <c r="AQ22" s="279"/>
      <c r="AR22" s="279"/>
      <c r="AS22" s="279"/>
    </row>
    <row r="23" spans="1:50" hidden="1" x14ac:dyDescent="0.2">
      <c r="A23" s="3" t="s">
        <v>8</v>
      </c>
      <c r="N23" s="281" t="s">
        <v>76</v>
      </c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O23" s="18"/>
      <c r="AP23" s="279"/>
      <c r="AQ23" s="279"/>
      <c r="AR23" s="279"/>
      <c r="AS23" s="279"/>
    </row>
    <row r="24" spans="1:50" hidden="1" x14ac:dyDescent="0.2">
      <c r="A24" s="3" t="s">
        <v>9</v>
      </c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  <c r="AO24" s="18" t="s">
        <v>10</v>
      </c>
      <c r="AP24" s="279"/>
      <c r="AQ24" s="279"/>
      <c r="AR24" s="279"/>
      <c r="AS24" s="279"/>
    </row>
    <row r="25" spans="1:50" hidden="1" x14ac:dyDescent="0.2">
      <c r="A25" s="3" t="s">
        <v>11</v>
      </c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  <c r="AO25" s="18" t="s">
        <v>12</v>
      </c>
      <c r="AP25" s="279"/>
      <c r="AQ25" s="279"/>
      <c r="AR25" s="279"/>
      <c r="AS25" s="279"/>
      <c r="AX25" s="4"/>
    </row>
    <row r="26" spans="1:50" hidden="1" x14ac:dyDescent="0.2">
      <c r="A26" s="3" t="s">
        <v>13</v>
      </c>
      <c r="Q26" s="22"/>
      <c r="R26" s="22"/>
      <c r="S26" s="22"/>
      <c r="T26" s="22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O26" s="18" t="s">
        <v>14</v>
      </c>
      <c r="AP26" s="279"/>
      <c r="AQ26" s="279"/>
      <c r="AR26" s="279"/>
      <c r="AS26" s="279"/>
    </row>
    <row r="27" spans="1:50" hidden="1" x14ac:dyDescent="0.2">
      <c r="A27" s="3" t="s">
        <v>15</v>
      </c>
      <c r="Q27" s="278"/>
      <c r="R27" s="278"/>
      <c r="S27" s="278"/>
      <c r="T27" s="278"/>
      <c r="U27" s="278"/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  <c r="AF27" s="278"/>
      <c r="AG27" s="278"/>
      <c r="AH27" s="278"/>
      <c r="AI27" s="278"/>
      <c r="AJ27" s="278"/>
      <c r="AO27" s="18" t="s">
        <v>16</v>
      </c>
      <c r="AP27" s="279"/>
      <c r="AQ27" s="279"/>
      <c r="AR27" s="279"/>
      <c r="AS27" s="279"/>
    </row>
    <row r="28" spans="1:50" hidden="1" x14ac:dyDescent="0.2">
      <c r="A28" s="1" t="s">
        <v>132</v>
      </c>
      <c r="Q28" s="271"/>
      <c r="R28" s="271"/>
      <c r="S28" s="271"/>
      <c r="T28" s="271"/>
      <c r="U28" s="271"/>
      <c r="V28" s="271"/>
      <c r="W28" s="271"/>
      <c r="X28" s="271"/>
      <c r="Y28" s="271"/>
      <c r="Z28" s="271"/>
      <c r="AA28" s="271"/>
      <c r="AB28" s="271"/>
      <c r="AC28" s="271"/>
      <c r="AD28" s="271"/>
      <c r="AE28" s="271"/>
      <c r="AF28" s="271"/>
      <c r="AG28" s="271"/>
      <c r="AH28" s="271"/>
      <c r="AI28" s="271"/>
      <c r="AJ28" s="271"/>
      <c r="AO28" s="18"/>
      <c r="AP28" s="43"/>
      <c r="AQ28" s="43"/>
      <c r="AR28" s="43"/>
      <c r="AS28" s="43"/>
    </row>
    <row r="29" spans="1:50" hidden="1" x14ac:dyDescent="0.2">
      <c r="A29" s="3" t="s">
        <v>17</v>
      </c>
      <c r="AK29" s="23"/>
      <c r="AL29" s="23"/>
      <c r="AM29" s="23"/>
      <c r="AN29" s="23"/>
      <c r="AO29" s="23"/>
      <c r="AP29" s="23"/>
      <c r="AQ29" s="23"/>
      <c r="AR29" s="23"/>
      <c r="AS29" s="5"/>
    </row>
    <row r="30" spans="1:50" hidden="1" x14ac:dyDescent="0.2">
      <c r="AK30" s="18"/>
      <c r="AL30" s="18"/>
      <c r="AM30" s="18"/>
      <c r="AN30" s="18"/>
      <c r="AO30" s="18"/>
      <c r="AP30" s="18"/>
      <c r="AQ30" s="18"/>
      <c r="AR30" s="18"/>
      <c r="AS30" s="3"/>
    </row>
    <row r="31" spans="1:50" s="2" customFormat="1" hidden="1" x14ac:dyDescent="0.2">
      <c r="A31" s="24" t="s">
        <v>133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</row>
    <row r="32" spans="1:50" s="2" customFormat="1" hidden="1" x14ac:dyDescent="0.2">
      <c r="A32" s="38" t="s">
        <v>136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</row>
    <row r="33" spans="1:45" ht="26.25" hidden="1" customHeight="1" x14ac:dyDescent="0.2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</row>
    <row r="34" spans="1:45" s="2" customFormat="1" hidden="1" x14ac:dyDescent="0.2">
      <c r="A34" s="25" t="s">
        <v>134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</row>
    <row r="35" spans="1:45" s="2" customFormat="1" hidden="1" x14ac:dyDescent="0.2">
      <c r="A35" s="25" t="s">
        <v>137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</row>
    <row r="36" spans="1:45" ht="32.25" hidden="1" customHeight="1" x14ac:dyDescent="0.2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</row>
    <row r="37" spans="1:45" s="2" customFormat="1" hidden="1" x14ac:dyDescent="0.2">
      <c r="A37" s="2" t="s">
        <v>135</v>
      </c>
      <c r="AO37" s="26"/>
      <c r="AP37" s="26"/>
      <c r="AQ37" s="26"/>
      <c r="AR37" s="26"/>
    </row>
    <row r="38" spans="1:45" s="2" customFormat="1" ht="12.75" hidden="1" customHeight="1" x14ac:dyDescent="0.2">
      <c r="A38" s="37" t="s">
        <v>138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</row>
    <row r="39" spans="1:45" ht="74.25" hidden="1" customHeight="1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</row>
    <row r="40" spans="1:45" s="2" customFormat="1" ht="13.5" hidden="1" x14ac:dyDescent="0.25">
      <c r="A40" s="2" t="s">
        <v>117</v>
      </c>
      <c r="AO40" s="26"/>
      <c r="AP40" s="26"/>
      <c r="AQ40" s="26"/>
      <c r="AR40" s="26"/>
    </row>
    <row r="41" spans="1:45" hidden="1" x14ac:dyDescent="0.2">
      <c r="A41" s="3" t="s">
        <v>19</v>
      </c>
      <c r="AO41" s="18"/>
      <c r="AP41" s="18"/>
      <c r="AQ41" s="18"/>
      <c r="AR41" s="18"/>
      <c r="AS41" s="3"/>
    </row>
    <row r="42" spans="1:45" hidden="1" x14ac:dyDescent="0.2">
      <c r="A42" s="3" t="s">
        <v>20</v>
      </c>
      <c r="AO42" s="18"/>
      <c r="AP42" s="18"/>
      <c r="AQ42" s="18"/>
      <c r="AR42" s="18"/>
      <c r="AS42" s="3"/>
    </row>
    <row r="43" spans="1:45" hidden="1" x14ac:dyDescent="0.2">
      <c r="A43" s="7"/>
      <c r="B43" s="7"/>
      <c r="C43" s="7"/>
      <c r="D43" s="7"/>
      <c r="E43" s="7"/>
      <c r="F43" s="7"/>
      <c r="G43" s="7"/>
      <c r="H43" s="7"/>
      <c r="I43" s="273"/>
      <c r="J43" s="273"/>
      <c r="K43" s="273"/>
      <c r="L43" s="273"/>
      <c r="M43" s="7" t="s">
        <v>18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9"/>
      <c r="AP43" s="19"/>
      <c r="AQ43" s="19"/>
      <c r="AR43" s="19"/>
      <c r="AS43" s="7"/>
    </row>
    <row r="44" spans="1:45" hidden="1" x14ac:dyDescent="0.2">
      <c r="A44" s="3" t="s">
        <v>139</v>
      </c>
      <c r="AO44" s="18"/>
      <c r="AP44" s="18"/>
      <c r="AQ44" s="18"/>
      <c r="AR44" s="18"/>
      <c r="AS44" s="3"/>
    </row>
    <row r="45" spans="1:45" hidden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9"/>
      <c r="AP45" s="19"/>
      <c r="AQ45" s="19"/>
      <c r="AR45" s="19"/>
      <c r="AS45" s="7"/>
    </row>
    <row r="46" spans="1:45" hidden="1" x14ac:dyDescent="0.2">
      <c r="A46" s="3" t="s">
        <v>140</v>
      </c>
      <c r="AO46" s="18"/>
      <c r="AP46" s="18"/>
      <c r="AQ46" s="18"/>
      <c r="AR46" s="18"/>
      <c r="AS46" s="3"/>
    </row>
    <row r="47" spans="1:45" hidden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9"/>
      <c r="AP47" s="19"/>
      <c r="AQ47" s="19"/>
      <c r="AR47" s="19"/>
      <c r="AS47" s="7"/>
    </row>
    <row r="48" spans="1:45" s="2" customFormat="1" ht="13.5" hidden="1" x14ac:dyDescent="0.25">
      <c r="A48" s="2" t="s">
        <v>118</v>
      </c>
      <c r="AM48" s="274"/>
      <c r="AN48" s="274"/>
      <c r="AO48" s="274"/>
      <c r="AP48" s="274"/>
      <c r="AQ48" s="44"/>
      <c r="AR48" s="57"/>
      <c r="AS48" s="18" t="s">
        <v>18</v>
      </c>
    </row>
    <row r="49" spans="1:45" hidden="1" x14ac:dyDescent="0.2">
      <c r="A49" s="3" t="s">
        <v>21</v>
      </c>
      <c r="AM49" s="275"/>
      <c r="AN49" s="275"/>
      <c r="AO49" s="275"/>
      <c r="AP49" s="275"/>
      <c r="AQ49" s="6"/>
      <c r="AR49" s="57"/>
      <c r="AS49" s="18" t="s">
        <v>18</v>
      </c>
    </row>
    <row r="50" spans="1:45" hidden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19"/>
      <c r="AP50" s="19"/>
      <c r="AQ50" s="19"/>
      <c r="AR50" s="19"/>
      <c r="AS50" s="7"/>
    </row>
    <row r="51" spans="1:45" hidden="1" x14ac:dyDescent="0.2"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</row>
    <row r="52" spans="1:45" hidden="1" x14ac:dyDescent="0.2"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276" t="s">
        <v>114</v>
      </c>
      <c r="AO52" s="276"/>
      <c r="AP52" s="276"/>
      <c r="AQ52" s="276"/>
      <c r="AR52" s="276"/>
      <c r="AS52" s="276"/>
    </row>
    <row r="53" spans="1:45" hidden="1" x14ac:dyDescent="0.2">
      <c r="A53" s="277" t="s">
        <v>123</v>
      </c>
      <c r="B53" s="277"/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  <c r="W53" s="277"/>
      <c r="X53" s="277"/>
      <c r="Y53" s="277"/>
      <c r="Z53" s="277"/>
      <c r="AA53" s="277"/>
      <c r="AB53" s="277"/>
      <c r="AC53" s="277"/>
      <c r="AD53" s="277"/>
      <c r="AE53" s="277"/>
      <c r="AF53" s="277"/>
      <c r="AG53" s="277"/>
      <c r="AH53" s="277"/>
      <c r="AI53" s="277"/>
      <c r="AJ53" s="277"/>
      <c r="AK53" s="277"/>
      <c r="AL53" s="277"/>
      <c r="AM53" s="277"/>
      <c r="AN53" s="277"/>
      <c r="AO53" s="277"/>
      <c r="AP53" s="277"/>
      <c r="AQ53" s="277"/>
      <c r="AR53" s="277"/>
      <c r="AS53" s="277"/>
    </row>
    <row r="54" spans="1:45" hidden="1" x14ac:dyDescent="0.2">
      <c r="A54" s="277" t="s">
        <v>122</v>
      </c>
      <c r="B54" s="277"/>
      <c r="C54" s="277"/>
      <c r="D54" s="277"/>
      <c r="E54" s="277"/>
      <c r="F54" s="277"/>
      <c r="G54" s="277"/>
      <c r="H54" s="277"/>
      <c r="I54" s="277"/>
      <c r="J54" s="277"/>
      <c r="K54" s="277"/>
      <c r="L54" s="277"/>
      <c r="M54" s="277"/>
      <c r="N54" s="277"/>
      <c r="O54" s="277"/>
      <c r="P54" s="277"/>
      <c r="Q54" s="277"/>
      <c r="R54" s="277"/>
      <c r="S54" s="277"/>
      <c r="T54" s="277"/>
      <c r="U54" s="277"/>
      <c r="V54" s="277"/>
      <c r="W54" s="277"/>
      <c r="X54" s="277"/>
      <c r="Y54" s="277"/>
      <c r="Z54" s="277"/>
      <c r="AA54" s="277"/>
      <c r="AB54" s="277"/>
      <c r="AC54" s="277"/>
      <c r="AD54" s="277"/>
      <c r="AE54" s="277"/>
      <c r="AF54" s="277"/>
      <c r="AG54" s="277"/>
      <c r="AH54" s="277"/>
      <c r="AI54" s="277"/>
      <c r="AJ54" s="277"/>
      <c r="AK54" s="277"/>
      <c r="AL54" s="277"/>
      <c r="AM54" s="277"/>
      <c r="AN54" s="277"/>
      <c r="AO54" s="277"/>
      <c r="AP54" s="277"/>
      <c r="AQ54" s="277"/>
      <c r="AR54" s="277"/>
      <c r="AS54" s="277"/>
    </row>
    <row r="55" spans="1:45" hidden="1" x14ac:dyDescent="0.2">
      <c r="A55" s="310" t="s">
        <v>121</v>
      </c>
      <c r="B55" s="310"/>
      <c r="C55" s="310"/>
      <c r="D55" s="310"/>
      <c r="E55" s="310"/>
      <c r="F55" s="310"/>
      <c r="G55" s="310"/>
      <c r="H55" s="310"/>
      <c r="I55" s="310"/>
      <c r="J55" s="310"/>
      <c r="K55" s="310"/>
      <c r="L55" s="310"/>
      <c r="M55" s="310"/>
      <c r="N55" s="310"/>
      <c r="O55" s="310"/>
      <c r="P55" s="310"/>
      <c r="Q55" s="310"/>
      <c r="R55" s="310"/>
      <c r="S55" s="310"/>
      <c r="T55" s="310"/>
      <c r="U55" s="310"/>
      <c r="V55" s="310"/>
      <c r="W55" s="310"/>
      <c r="X55" s="310"/>
      <c r="Y55" s="310"/>
      <c r="Z55" s="310"/>
      <c r="AA55" s="310"/>
      <c r="AB55" s="310"/>
      <c r="AC55" s="310"/>
      <c r="AD55" s="310"/>
      <c r="AE55" s="310"/>
      <c r="AF55" s="310"/>
      <c r="AG55" s="310"/>
      <c r="AH55" s="310"/>
      <c r="AI55" s="310"/>
      <c r="AJ55" s="310"/>
      <c r="AK55" s="310"/>
      <c r="AL55" s="310"/>
      <c r="AM55" s="310"/>
      <c r="AN55" s="310"/>
      <c r="AO55" s="310"/>
      <c r="AP55" s="310"/>
      <c r="AQ55" s="310"/>
      <c r="AR55" s="310"/>
      <c r="AS55" s="310"/>
    </row>
    <row r="56" spans="1:45" hidden="1" x14ac:dyDescent="0.2">
      <c r="A56" s="296" t="s">
        <v>47</v>
      </c>
      <c r="B56" s="297"/>
      <c r="C56" s="298"/>
      <c r="D56" s="296" t="s">
        <v>22</v>
      </c>
      <c r="E56" s="297"/>
      <c r="F56" s="297"/>
      <c r="G56" s="297"/>
      <c r="H56" s="297"/>
      <c r="I56" s="297"/>
      <c r="J56" s="297"/>
      <c r="K56" s="297"/>
      <c r="L56" s="297"/>
      <c r="M56" s="297"/>
      <c r="N56" s="297"/>
      <c r="O56" s="297"/>
      <c r="P56" s="297"/>
      <c r="Q56" s="297"/>
      <c r="R56" s="297"/>
      <c r="S56" s="297"/>
      <c r="T56" s="297"/>
      <c r="U56" s="297"/>
      <c r="V56" s="297"/>
      <c r="W56" s="297"/>
      <c r="X56" s="297"/>
      <c r="Y56" s="297"/>
      <c r="Z56" s="297"/>
      <c r="AA56" s="297"/>
      <c r="AB56" s="297"/>
      <c r="AC56" s="297"/>
      <c r="AD56" s="297"/>
      <c r="AE56" s="297"/>
      <c r="AF56" s="297"/>
      <c r="AG56" s="297"/>
      <c r="AH56" s="297"/>
      <c r="AI56" s="297"/>
      <c r="AJ56" s="298"/>
      <c r="AK56" s="280" t="s">
        <v>23</v>
      </c>
      <c r="AL56" s="280"/>
      <c r="AM56" s="280"/>
      <c r="AN56" s="280"/>
      <c r="AO56" s="280"/>
      <c r="AP56" s="280"/>
      <c r="AQ56" s="280"/>
      <c r="AR56" s="280"/>
      <c r="AS56" s="14"/>
    </row>
    <row r="57" spans="1:45" hidden="1" x14ac:dyDescent="0.2">
      <c r="A57" s="296">
        <v>1</v>
      </c>
      <c r="B57" s="297"/>
      <c r="C57" s="298"/>
      <c r="D57" s="296">
        <v>2</v>
      </c>
      <c r="E57" s="297"/>
      <c r="F57" s="297"/>
      <c r="G57" s="297"/>
      <c r="H57" s="297"/>
      <c r="I57" s="297"/>
      <c r="J57" s="297"/>
      <c r="K57" s="297"/>
      <c r="L57" s="297"/>
      <c r="M57" s="297"/>
      <c r="N57" s="297"/>
      <c r="O57" s="297"/>
      <c r="P57" s="297"/>
      <c r="Q57" s="297"/>
      <c r="R57" s="297"/>
      <c r="S57" s="297"/>
      <c r="T57" s="297"/>
      <c r="U57" s="297"/>
      <c r="V57" s="297"/>
      <c r="W57" s="297"/>
      <c r="X57" s="297"/>
      <c r="Y57" s="297"/>
      <c r="Z57" s="297"/>
      <c r="AA57" s="297"/>
      <c r="AB57" s="297"/>
      <c r="AC57" s="297"/>
      <c r="AD57" s="297"/>
      <c r="AE57" s="297"/>
      <c r="AF57" s="297"/>
      <c r="AG57" s="297"/>
      <c r="AH57" s="297"/>
      <c r="AI57" s="297"/>
      <c r="AJ57" s="298"/>
      <c r="AK57" s="280">
        <v>3</v>
      </c>
      <c r="AL57" s="280"/>
      <c r="AM57" s="280"/>
      <c r="AN57" s="280"/>
      <c r="AO57" s="280"/>
      <c r="AP57" s="280"/>
      <c r="AQ57" s="280"/>
      <c r="AR57" s="280"/>
      <c r="AS57" s="14"/>
    </row>
    <row r="58" spans="1:45" hidden="1" x14ac:dyDescent="0.2">
      <c r="A58" s="303" t="s">
        <v>25</v>
      </c>
      <c r="B58" s="304"/>
      <c r="C58" s="305"/>
      <c r="D58" s="306" t="s">
        <v>24</v>
      </c>
      <c r="E58" s="307"/>
      <c r="F58" s="307"/>
      <c r="G58" s="307"/>
      <c r="H58" s="307"/>
      <c r="I58" s="307"/>
      <c r="J58" s="307"/>
      <c r="K58" s="307"/>
      <c r="L58" s="307"/>
      <c r="M58" s="307"/>
      <c r="N58" s="307"/>
      <c r="O58" s="307"/>
      <c r="P58" s="307"/>
      <c r="Q58" s="307"/>
      <c r="R58" s="307"/>
      <c r="S58" s="307"/>
      <c r="T58" s="307"/>
      <c r="U58" s="307"/>
      <c r="V58" s="307"/>
      <c r="W58" s="307"/>
      <c r="X58" s="307"/>
      <c r="Y58" s="307"/>
      <c r="Z58" s="307"/>
      <c r="AA58" s="307"/>
      <c r="AB58" s="307"/>
      <c r="AC58" s="307"/>
      <c r="AD58" s="307"/>
      <c r="AE58" s="307"/>
      <c r="AF58" s="307"/>
      <c r="AG58" s="307"/>
      <c r="AH58" s="307"/>
      <c r="AI58" s="307"/>
      <c r="AJ58" s="308"/>
      <c r="AK58" s="309"/>
      <c r="AL58" s="309"/>
      <c r="AM58" s="309"/>
      <c r="AN58" s="309"/>
      <c r="AO58" s="309"/>
      <c r="AP58" s="309"/>
      <c r="AQ58" s="309"/>
      <c r="AR58" s="309"/>
      <c r="AS58" s="14"/>
    </row>
    <row r="59" spans="1:45" hidden="1" x14ac:dyDescent="0.2">
      <c r="A59" s="283"/>
      <c r="B59" s="284"/>
      <c r="C59" s="284"/>
      <c r="D59" s="287" t="s">
        <v>141</v>
      </c>
      <c r="E59" s="288"/>
      <c r="F59" s="288"/>
      <c r="G59" s="288"/>
      <c r="H59" s="288"/>
      <c r="I59" s="288"/>
      <c r="J59" s="288"/>
      <c r="K59" s="288"/>
      <c r="L59" s="288"/>
      <c r="M59" s="288"/>
      <c r="N59" s="288"/>
      <c r="O59" s="288"/>
      <c r="P59" s="288"/>
      <c r="Q59" s="288"/>
      <c r="R59" s="288"/>
      <c r="S59" s="288"/>
      <c r="T59" s="288"/>
      <c r="U59" s="288"/>
      <c r="V59" s="288"/>
      <c r="W59" s="288"/>
      <c r="X59" s="288"/>
      <c r="Y59" s="288"/>
      <c r="Z59" s="288"/>
      <c r="AA59" s="288"/>
      <c r="AB59" s="288"/>
      <c r="AC59" s="288"/>
      <c r="AD59" s="288"/>
      <c r="AE59" s="288"/>
      <c r="AF59" s="288"/>
      <c r="AG59" s="288"/>
      <c r="AH59" s="288"/>
      <c r="AI59" s="288"/>
      <c r="AJ59" s="289"/>
      <c r="AK59" s="290"/>
      <c r="AL59" s="290"/>
      <c r="AM59" s="290"/>
      <c r="AN59" s="290"/>
      <c r="AO59" s="290"/>
      <c r="AP59" s="290"/>
      <c r="AQ59" s="290"/>
      <c r="AR59" s="291"/>
      <c r="AS59" s="14"/>
    </row>
    <row r="60" spans="1:45" hidden="1" x14ac:dyDescent="0.2">
      <c r="A60" s="285"/>
      <c r="B60" s="286"/>
      <c r="C60" s="286"/>
      <c r="D60" s="293" t="s">
        <v>142</v>
      </c>
      <c r="E60" s="294"/>
      <c r="F60" s="294"/>
      <c r="G60" s="294"/>
      <c r="H60" s="294"/>
      <c r="I60" s="294"/>
      <c r="J60" s="294"/>
      <c r="K60" s="294"/>
      <c r="L60" s="294"/>
      <c r="M60" s="294"/>
      <c r="N60" s="294"/>
      <c r="O60" s="294"/>
      <c r="P60" s="294"/>
      <c r="Q60" s="294"/>
      <c r="R60" s="294"/>
      <c r="S60" s="294"/>
      <c r="T60" s="294"/>
      <c r="U60" s="294"/>
      <c r="V60" s="294"/>
      <c r="W60" s="294"/>
      <c r="X60" s="294"/>
      <c r="Y60" s="294"/>
      <c r="Z60" s="294"/>
      <c r="AA60" s="294"/>
      <c r="AB60" s="294"/>
      <c r="AC60" s="294"/>
      <c r="AD60" s="294"/>
      <c r="AE60" s="294"/>
      <c r="AF60" s="294"/>
      <c r="AG60" s="294"/>
      <c r="AH60" s="294"/>
      <c r="AI60" s="294"/>
      <c r="AJ60" s="295"/>
      <c r="AK60" s="273"/>
      <c r="AL60" s="273"/>
      <c r="AM60" s="273"/>
      <c r="AN60" s="273"/>
      <c r="AO60" s="273"/>
      <c r="AP60" s="273"/>
      <c r="AQ60" s="273"/>
      <c r="AR60" s="292"/>
      <c r="AS60" s="14"/>
    </row>
    <row r="61" spans="1:45" hidden="1" x14ac:dyDescent="0.2">
      <c r="A61" s="283"/>
      <c r="B61" s="284"/>
      <c r="C61" s="284"/>
      <c r="D61" s="287" t="s">
        <v>143</v>
      </c>
      <c r="E61" s="288"/>
      <c r="F61" s="288"/>
      <c r="G61" s="288"/>
      <c r="H61" s="288"/>
      <c r="I61" s="288"/>
      <c r="J61" s="288"/>
      <c r="K61" s="288"/>
      <c r="L61" s="288"/>
      <c r="M61" s="288"/>
      <c r="N61" s="288"/>
      <c r="O61" s="288"/>
      <c r="P61" s="288"/>
      <c r="Q61" s="288"/>
      <c r="R61" s="288"/>
      <c r="S61" s="288"/>
      <c r="T61" s="288"/>
      <c r="U61" s="288"/>
      <c r="V61" s="288"/>
      <c r="W61" s="288"/>
      <c r="X61" s="288"/>
      <c r="Y61" s="288"/>
      <c r="Z61" s="288"/>
      <c r="AA61" s="288"/>
      <c r="AB61" s="288"/>
      <c r="AC61" s="288"/>
      <c r="AD61" s="288"/>
      <c r="AE61" s="288"/>
      <c r="AF61" s="288"/>
      <c r="AG61" s="288"/>
      <c r="AH61" s="288"/>
      <c r="AI61" s="288"/>
      <c r="AJ61" s="289"/>
      <c r="AK61" s="290"/>
      <c r="AL61" s="290"/>
      <c r="AM61" s="290"/>
      <c r="AN61" s="290"/>
      <c r="AO61" s="290"/>
      <c r="AP61" s="290"/>
      <c r="AQ61" s="290"/>
      <c r="AR61" s="291"/>
      <c r="AS61" s="14"/>
    </row>
    <row r="62" spans="1:45" hidden="1" x14ac:dyDescent="0.2">
      <c r="A62" s="285"/>
      <c r="B62" s="286"/>
      <c r="C62" s="286"/>
      <c r="D62" s="293" t="s">
        <v>144</v>
      </c>
      <c r="E62" s="294"/>
      <c r="F62" s="294"/>
      <c r="G62" s="294"/>
      <c r="H62" s="294"/>
      <c r="I62" s="294"/>
      <c r="J62" s="294"/>
      <c r="K62" s="294"/>
      <c r="L62" s="294"/>
      <c r="M62" s="294"/>
      <c r="N62" s="294"/>
      <c r="O62" s="294"/>
      <c r="P62" s="294"/>
      <c r="Q62" s="294"/>
      <c r="R62" s="294"/>
      <c r="S62" s="294"/>
      <c r="T62" s="294"/>
      <c r="U62" s="294"/>
      <c r="V62" s="294"/>
      <c r="W62" s="294"/>
      <c r="X62" s="294"/>
      <c r="Y62" s="294"/>
      <c r="Z62" s="294"/>
      <c r="AA62" s="294"/>
      <c r="AB62" s="294"/>
      <c r="AC62" s="294"/>
      <c r="AD62" s="294"/>
      <c r="AE62" s="294"/>
      <c r="AF62" s="294"/>
      <c r="AG62" s="294"/>
      <c r="AH62" s="294"/>
      <c r="AI62" s="294"/>
      <c r="AJ62" s="295"/>
      <c r="AK62" s="273"/>
      <c r="AL62" s="273"/>
      <c r="AM62" s="273"/>
      <c r="AN62" s="273"/>
      <c r="AO62" s="273"/>
      <c r="AP62" s="273"/>
      <c r="AQ62" s="273"/>
      <c r="AR62" s="292"/>
      <c r="AS62" s="14"/>
    </row>
    <row r="63" spans="1:45" hidden="1" x14ac:dyDescent="0.2">
      <c r="A63" s="296"/>
      <c r="B63" s="297"/>
      <c r="C63" s="298"/>
      <c r="D63" s="299" t="s">
        <v>145</v>
      </c>
      <c r="E63" s="300"/>
      <c r="F63" s="300"/>
      <c r="G63" s="300"/>
      <c r="H63" s="300"/>
      <c r="I63" s="300"/>
      <c r="J63" s="300"/>
      <c r="K63" s="300"/>
      <c r="L63" s="300"/>
      <c r="M63" s="300"/>
      <c r="N63" s="300"/>
      <c r="O63" s="300"/>
      <c r="P63" s="300"/>
      <c r="Q63" s="300"/>
      <c r="R63" s="300"/>
      <c r="S63" s="300"/>
      <c r="T63" s="300"/>
      <c r="U63" s="300"/>
      <c r="V63" s="300"/>
      <c r="W63" s="300"/>
      <c r="X63" s="300"/>
      <c r="Y63" s="300"/>
      <c r="Z63" s="300"/>
      <c r="AA63" s="300"/>
      <c r="AB63" s="300"/>
      <c r="AC63" s="300"/>
      <c r="AD63" s="300"/>
      <c r="AE63" s="300"/>
      <c r="AF63" s="300"/>
      <c r="AG63" s="300"/>
      <c r="AH63" s="300"/>
      <c r="AI63" s="300"/>
      <c r="AJ63" s="301"/>
      <c r="AK63" s="302"/>
      <c r="AL63" s="302"/>
      <c r="AM63" s="302"/>
      <c r="AN63" s="302"/>
      <c r="AO63" s="302"/>
      <c r="AP63" s="302"/>
      <c r="AQ63" s="302"/>
      <c r="AR63" s="302"/>
      <c r="AS63" s="14"/>
    </row>
    <row r="64" spans="1:45" hidden="1" x14ac:dyDescent="0.2">
      <c r="A64" s="283"/>
      <c r="B64" s="284"/>
      <c r="C64" s="284"/>
      <c r="D64" s="287" t="s">
        <v>146</v>
      </c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288"/>
      <c r="U64" s="288"/>
      <c r="V64" s="288"/>
      <c r="W64" s="288"/>
      <c r="X64" s="288"/>
      <c r="Y64" s="288"/>
      <c r="Z64" s="288"/>
      <c r="AA64" s="288"/>
      <c r="AB64" s="288"/>
      <c r="AC64" s="288"/>
      <c r="AD64" s="288"/>
      <c r="AE64" s="288"/>
      <c r="AF64" s="288"/>
      <c r="AG64" s="288"/>
      <c r="AH64" s="288"/>
      <c r="AI64" s="288"/>
      <c r="AJ64" s="289"/>
      <c r="AK64" s="290"/>
      <c r="AL64" s="290"/>
      <c r="AM64" s="290"/>
      <c r="AN64" s="290"/>
      <c r="AO64" s="290"/>
      <c r="AP64" s="290"/>
      <c r="AQ64" s="290"/>
      <c r="AR64" s="291"/>
      <c r="AS64" s="14"/>
    </row>
    <row r="65" spans="1:45" hidden="1" x14ac:dyDescent="0.2">
      <c r="A65" s="285"/>
      <c r="B65" s="286"/>
      <c r="C65" s="286"/>
      <c r="D65" s="293" t="s">
        <v>144</v>
      </c>
      <c r="E65" s="294"/>
      <c r="F65" s="294"/>
      <c r="G65" s="294"/>
      <c r="H65" s="294"/>
      <c r="I65" s="294"/>
      <c r="J65" s="294"/>
      <c r="K65" s="294"/>
      <c r="L65" s="294"/>
      <c r="M65" s="294"/>
      <c r="N65" s="294"/>
      <c r="O65" s="294"/>
      <c r="P65" s="294"/>
      <c r="Q65" s="294"/>
      <c r="R65" s="294"/>
      <c r="S65" s="294"/>
      <c r="T65" s="294"/>
      <c r="U65" s="294"/>
      <c r="V65" s="294"/>
      <c r="W65" s="294"/>
      <c r="X65" s="294"/>
      <c r="Y65" s="294"/>
      <c r="Z65" s="294"/>
      <c r="AA65" s="294"/>
      <c r="AB65" s="294"/>
      <c r="AC65" s="294"/>
      <c r="AD65" s="294"/>
      <c r="AE65" s="294"/>
      <c r="AF65" s="294"/>
      <c r="AG65" s="294"/>
      <c r="AH65" s="294"/>
      <c r="AI65" s="294"/>
      <c r="AJ65" s="295"/>
      <c r="AK65" s="273"/>
      <c r="AL65" s="273"/>
      <c r="AM65" s="273"/>
      <c r="AN65" s="273"/>
      <c r="AO65" s="273"/>
      <c r="AP65" s="273"/>
      <c r="AQ65" s="273"/>
      <c r="AR65" s="292"/>
      <c r="AS65" s="14"/>
    </row>
    <row r="66" spans="1:45" hidden="1" x14ac:dyDescent="0.2">
      <c r="A66" s="303" t="s">
        <v>26</v>
      </c>
      <c r="B66" s="304"/>
      <c r="C66" s="305"/>
      <c r="D66" s="314" t="s">
        <v>48</v>
      </c>
      <c r="E66" s="315"/>
      <c r="F66" s="315"/>
      <c r="G66" s="315"/>
      <c r="H66" s="315"/>
      <c r="I66" s="315"/>
      <c r="J66" s="315"/>
      <c r="K66" s="315"/>
      <c r="L66" s="315"/>
      <c r="M66" s="315"/>
      <c r="N66" s="315"/>
      <c r="O66" s="315"/>
      <c r="P66" s="315"/>
      <c r="Q66" s="315"/>
      <c r="R66" s="315"/>
      <c r="S66" s="315"/>
      <c r="T66" s="315"/>
      <c r="U66" s="315"/>
      <c r="V66" s="315"/>
      <c r="W66" s="315"/>
      <c r="X66" s="315"/>
      <c r="Y66" s="315"/>
      <c r="Z66" s="315"/>
      <c r="AA66" s="315"/>
      <c r="AB66" s="315"/>
      <c r="AC66" s="315"/>
      <c r="AD66" s="315"/>
      <c r="AE66" s="315"/>
      <c r="AF66" s="315"/>
      <c r="AG66" s="315"/>
      <c r="AH66" s="315"/>
      <c r="AI66" s="315"/>
      <c r="AJ66" s="316"/>
      <c r="AK66" s="309"/>
      <c r="AL66" s="309"/>
      <c r="AM66" s="309"/>
      <c r="AN66" s="309"/>
      <c r="AO66" s="309"/>
      <c r="AP66" s="309"/>
      <c r="AQ66" s="309"/>
      <c r="AR66" s="309"/>
      <c r="AS66" s="14"/>
    </row>
    <row r="67" spans="1:45" hidden="1" x14ac:dyDescent="0.2">
      <c r="A67" s="283"/>
      <c r="B67" s="284"/>
      <c r="C67" s="284"/>
      <c r="D67" s="287" t="s">
        <v>147</v>
      </c>
      <c r="E67" s="288"/>
      <c r="F67" s="288"/>
      <c r="G67" s="288"/>
      <c r="H67" s="288"/>
      <c r="I67" s="288"/>
      <c r="J67" s="288"/>
      <c r="K67" s="288"/>
      <c r="L67" s="288"/>
      <c r="M67" s="288"/>
      <c r="N67" s="288"/>
      <c r="O67" s="288"/>
      <c r="P67" s="288"/>
      <c r="Q67" s="288"/>
      <c r="R67" s="288"/>
      <c r="S67" s="288"/>
      <c r="T67" s="288"/>
      <c r="U67" s="288"/>
      <c r="V67" s="288"/>
      <c r="W67" s="288"/>
      <c r="X67" s="288"/>
      <c r="Y67" s="288"/>
      <c r="Z67" s="288"/>
      <c r="AA67" s="288"/>
      <c r="AB67" s="288"/>
      <c r="AC67" s="288"/>
      <c r="AD67" s="288"/>
      <c r="AE67" s="288"/>
      <c r="AF67" s="288"/>
      <c r="AG67" s="288"/>
      <c r="AH67" s="288"/>
      <c r="AI67" s="288"/>
      <c r="AJ67" s="289"/>
      <c r="AK67" s="290"/>
      <c r="AL67" s="290"/>
      <c r="AM67" s="290"/>
      <c r="AN67" s="290"/>
      <c r="AO67" s="290"/>
      <c r="AP67" s="290"/>
      <c r="AQ67" s="290"/>
      <c r="AR67" s="291"/>
      <c r="AS67" s="14"/>
    </row>
    <row r="68" spans="1:45" hidden="1" x14ac:dyDescent="0.2">
      <c r="A68" s="285"/>
      <c r="B68" s="286"/>
      <c r="C68" s="286"/>
      <c r="D68" s="293" t="s">
        <v>148</v>
      </c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294"/>
      <c r="P68" s="294"/>
      <c r="Q68" s="294"/>
      <c r="R68" s="294"/>
      <c r="S68" s="294"/>
      <c r="T68" s="294"/>
      <c r="U68" s="294"/>
      <c r="V68" s="294"/>
      <c r="W68" s="294"/>
      <c r="X68" s="294"/>
      <c r="Y68" s="294"/>
      <c r="Z68" s="294"/>
      <c r="AA68" s="294"/>
      <c r="AB68" s="294"/>
      <c r="AC68" s="294"/>
      <c r="AD68" s="294"/>
      <c r="AE68" s="294"/>
      <c r="AF68" s="294"/>
      <c r="AG68" s="294"/>
      <c r="AH68" s="294"/>
      <c r="AI68" s="294"/>
      <c r="AJ68" s="295"/>
      <c r="AK68" s="273"/>
      <c r="AL68" s="273"/>
      <c r="AM68" s="273"/>
      <c r="AN68" s="273"/>
      <c r="AO68" s="273"/>
      <c r="AP68" s="273"/>
      <c r="AQ68" s="273"/>
      <c r="AR68" s="292"/>
      <c r="AS68" s="14"/>
    </row>
    <row r="69" spans="1:45" hidden="1" x14ac:dyDescent="0.2">
      <c r="A69" s="283"/>
      <c r="B69" s="284"/>
      <c r="C69" s="284"/>
      <c r="D69" s="287" t="s">
        <v>149</v>
      </c>
      <c r="E69" s="288"/>
      <c r="F69" s="288"/>
      <c r="G69" s="288"/>
      <c r="H69" s="288"/>
      <c r="I69" s="288"/>
      <c r="J69" s="288"/>
      <c r="K69" s="288"/>
      <c r="L69" s="288"/>
      <c r="M69" s="288"/>
      <c r="N69" s="288"/>
      <c r="O69" s="288"/>
      <c r="P69" s="288"/>
      <c r="Q69" s="288"/>
      <c r="R69" s="288"/>
      <c r="S69" s="288"/>
      <c r="T69" s="288"/>
      <c r="U69" s="288"/>
      <c r="V69" s="288"/>
      <c r="W69" s="288"/>
      <c r="X69" s="288"/>
      <c r="Y69" s="288"/>
      <c r="Z69" s="288"/>
      <c r="AA69" s="288"/>
      <c r="AB69" s="288"/>
      <c r="AC69" s="288"/>
      <c r="AD69" s="288"/>
      <c r="AE69" s="288"/>
      <c r="AF69" s="288"/>
      <c r="AG69" s="288"/>
      <c r="AH69" s="288"/>
      <c r="AI69" s="288"/>
      <c r="AJ69" s="289"/>
      <c r="AK69" s="290"/>
      <c r="AL69" s="290"/>
      <c r="AM69" s="290"/>
      <c r="AN69" s="290"/>
      <c r="AO69" s="290"/>
      <c r="AP69" s="290"/>
      <c r="AQ69" s="290"/>
      <c r="AR69" s="291"/>
      <c r="AS69" s="14"/>
    </row>
    <row r="70" spans="1:45" hidden="1" x14ac:dyDescent="0.2">
      <c r="A70" s="285"/>
      <c r="B70" s="286"/>
      <c r="C70" s="286"/>
      <c r="D70" s="293" t="s">
        <v>150</v>
      </c>
      <c r="E70" s="294"/>
      <c r="F70" s="294"/>
      <c r="G70" s="294"/>
      <c r="H70" s="294"/>
      <c r="I70" s="294"/>
      <c r="J70" s="294"/>
      <c r="K70" s="294"/>
      <c r="L70" s="294"/>
      <c r="M70" s="294"/>
      <c r="N70" s="294"/>
      <c r="O70" s="294"/>
      <c r="P70" s="294"/>
      <c r="Q70" s="294"/>
      <c r="R70" s="294"/>
      <c r="S70" s="294"/>
      <c r="T70" s="294"/>
      <c r="U70" s="294"/>
      <c r="V70" s="294"/>
      <c r="W70" s="294"/>
      <c r="X70" s="294"/>
      <c r="Y70" s="294"/>
      <c r="Z70" s="294"/>
      <c r="AA70" s="294"/>
      <c r="AB70" s="294"/>
      <c r="AC70" s="294"/>
      <c r="AD70" s="294"/>
      <c r="AE70" s="294"/>
      <c r="AF70" s="294"/>
      <c r="AG70" s="294"/>
      <c r="AH70" s="294"/>
      <c r="AI70" s="294"/>
      <c r="AJ70" s="295"/>
      <c r="AK70" s="273"/>
      <c r="AL70" s="273"/>
      <c r="AM70" s="273"/>
      <c r="AN70" s="273"/>
      <c r="AO70" s="273"/>
      <c r="AP70" s="273"/>
      <c r="AQ70" s="273"/>
      <c r="AR70" s="292"/>
      <c r="AS70" s="14"/>
    </row>
    <row r="71" spans="1:45" hidden="1" x14ac:dyDescent="0.2">
      <c r="A71" s="296"/>
      <c r="B71" s="297"/>
      <c r="C71" s="298"/>
      <c r="D71" s="293" t="s">
        <v>151</v>
      </c>
      <c r="E71" s="294"/>
      <c r="F71" s="294"/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 s="294"/>
      <c r="U71" s="294"/>
      <c r="V71" s="294"/>
      <c r="W71" s="294"/>
      <c r="X71" s="294"/>
      <c r="Y71" s="294"/>
      <c r="Z71" s="294"/>
      <c r="AA71" s="294"/>
      <c r="AB71" s="294"/>
      <c r="AC71" s="294"/>
      <c r="AD71" s="294"/>
      <c r="AE71" s="294"/>
      <c r="AF71" s="294"/>
      <c r="AG71" s="294"/>
      <c r="AH71" s="294"/>
      <c r="AI71" s="294"/>
      <c r="AJ71" s="295"/>
      <c r="AK71" s="302"/>
      <c r="AL71" s="302"/>
      <c r="AM71" s="302"/>
      <c r="AN71" s="302"/>
      <c r="AO71" s="302"/>
      <c r="AP71" s="302"/>
      <c r="AQ71" s="302"/>
      <c r="AR71" s="302"/>
      <c r="AS71" s="14"/>
    </row>
    <row r="72" spans="1:45" hidden="1" x14ac:dyDescent="0.2">
      <c r="A72" s="296"/>
      <c r="B72" s="297"/>
      <c r="C72" s="298"/>
      <c r="D72" s="311" t="s">
        <v>152</v>
      </c>
      <c r="E72" s="312"/>
      <c r="F72" s="312"/>
      <c r="G72" s="312"/>
      <c r="H72" s="312"/>
      <c r="I72" s="312"/>
      <c r="J72" s="312"/>
      <c r="K72" s="312"/>
      <c r="L72" s="312"/>
      <c r="M72" s="312"/>
      <c r="N72" s="312"/>
      <c r="O72" s="312"/>
      <c r="P72" s="312"/>
      <c r="Q72" s="312"/>
      <c r="R72" s="312"/>
      <c r="S72" s="312"/>
      <c r="T72" s="312"/>
      <c r="U72" s="312"/>
      <c r="V72" s="312"/>
      <c r="W72" s="312"/>
      <c r="X72" s="312"/>
      <c r="Y72" s="312"/>
      <c r="Z72" s="312"/>
      <c r="AA72" s="312"/>
      <c r="AB72" s="312"/>
      <c r="AC72" s="312"/>
      <c r="AD72" s="312"/>
      <c r="AE72" s="312"/>
      <c r="AF72" s="312"/>
      <c r="AG72" s="312"/>
      <c r="AH72" s="312"/>
      <c r="AI72" s="312"/>
      <c r="AJ72" s="313"/>
      <c r="AK72" s="302"/>
      <c r="AL72" s="302"/>
      <c r="AM72" s="302"/>
      <c r="AN72" s="302"/>
      <c r="AO72" s="302"/>
      <c r="AP72" s="302"/>
      <c r="AQ72" s="302"/>
      <c r="AR72" s="302"/>
      <c r="AS72" s="14"/>
    </row>
    <row r="73" spans="1:45" hidden="1" x14ac:dyDescent="0.2">
      <c r="A73" s="296"/>
      <c r="B73" s="297"/>
      <c r="C73" s="298"/>
      <c r="D73" s="317" t="s">
        <v>153</v>
      </c>
      <c r="E73" s="318"/>
      <c r="F73" s="318"/>
      <c r="G73" s="318"/>
      <c r="H73" s="318"/>
      <c r="I73" s="318"/>
      <c r="J73" s="318"/>
      <c r="K73" s="318"/>
      <c r="L73" s="318"/>
      <c r="M73" s="318"/>
      <c r="N73" s="318"/>
      <c r="O73" s="318"/>
      <c r="P73" s="318"/>
      <c r="Q73" s="318"/>
      <c r="R73" s="318"/>
      <c r="S73" s="318"/>
      <c r="T73" s="318"/>
      <c r="U73" s="318"/>
      <c r="V73" s="318"/>
      <c r="W73" s="318"/>
      <c r="X73" s="318"/>
      <c r="Y73" s="318"/>
      <c r="Z73" s="318"/>
      <c r="AA73" s="318"/>
      <c r="AB73" s="318"/>
      <c r="AC73" s="318"/>
      <c r="AD73" s="318"/>
      <c r="AE73" s="318"/>
      <c r="AF73" s="318"/>
      <c r="AG73" s="318"/>
      <c r="AH73" s="318"/>
      <c r="AI73" s="318"/>
      <c r="AJ73" s="319"/>
      <c r="AK73" s="302"/>
      <c r="AL73" s="302"/>
      <c r="AM73" s="302"/>
      <c r="AN73" s="302"/>
      <c r="AO73" s="302"/>
      <c r="AP73" s="302"/>
      <c r="AQ73" s="302"/>
      <c r="AR73" s="302"/>
      <c r="AS73" s="27"/>
    </row>
    <row r="74" spans="1:45" hidden="1" x14ac:dyDescent="0.2">
      <c r="A74" s="296"/>
      <c r="B74" s="297"/>
      <c r="C74" s="298"/>
      <c r="D74" s="317" t="s">
        <v>154</v>
      </c>
      <c r="E74" s="318"/>
      <c r="F74" s="318"/>
      <c r="G74" s="318"/>
      <c r="H74" s="318"/>
      <c r="I74" s="318"/>
      <c r="J74" s="318"/>
      <c r="K74" s="318"/>
      <c r="L74" s="318"/>
      <c r="M74" s="318"/>
      <c r="N74" s="318"/>
      <c r="O74" s="318"/>
      <c r="P74" s="318"/>
      <c r="Q74" s="318"/>
      <c r="R74" s="318"/>
      <c r="S74" s="318"/>
      <c r="T74" s="318"/>
      <c r="U74" s="318"/>
      <c r="V74" s="318"/>
      <c r="W74" s="318"/>
      <c r="X74" s="318"/>
      <c r="Y74" s="318"/>
      <c r="Z74" s="318"/>
      <c r="AA74" s="318"/>
      <c r="AB74" s="318"/>
      <c r="AC74" s="318"/>
      <c r="AD74" s="318"/>
      <c r="AE74" s="318"/>
      <c r="AF74" s="318"/>
      <c r="AG74" s="318"/>
      <c r="AH74" s="318"/>
      <c r="AI74" s="318"/>
      <c r="AJ74" s="319"/>
      <c r="AK74" s="302"/>
      <c r="AL74" s="302"/>
      <c r="AM74" s="302"/>
      <c r="AN74" s="302"/>
      <c r="AO74" s="302"/>
      <c r="AP74" s="302"/>
      <c r="AQ74" s="302"/>
      <c r="AR74" s="302"/>
      <c r="AS74" s="14"/>
    </row>
    <row r="75" spans="1:45" hidden="1" x14ac:dyDescent="0.2">
      <c r="A75" s="303" t="s">
        <v>28</v>
      </c>
      <c r="B75" s="304"/>
      <c r="C75" s="305"/>
      <c r="D75" s="306" t="s">
        <v>49</v>
      </c>
      <c r="E75" s="307"/>
      <c r="F75" s="307"/>
      <c r="G75" s="307"/>
      <c r="H75" s="307"/>
      <c r="I75" s="307"/>
      <c r="J75" s="307"/>
      <c r="K75" s="307"/>
      <c r="L75" s="307"/>
      <c r="M75" s="307"/>
      <c r="N75" s="307"/>
      <c r="O75" s="307"/>
      <c r="P75" s="307"/>
      <c r="Q75" s="307"/>
      <c r="R75" s="307"/>
      <c r="S75" s="307"/>
      <c r="T75" s="307"/>
      <c r="U75" s="307"/>
      <c r="V75" s="307"/>
      <c r="W75" s="307"/>
      <c r="X75" s="307"/>
      <c r="Y75" s="307"/>
      <c r="Z75" s="307"/>
      <c r="AA75" s="307"/>
      <c r="AB75" s="307"/>
      <c r="AC75" s="307"/>
      <c r="AD75" s="307"/>
      <c r="AE75" s="307"/>
      <c r="AF75" s="307"/>
      <c r="AG75" s="307"/>
      <c r="AH75" s="307"/>
      <c r="AI75" s="307"/>
      <c r="AJ75" s="308"/>
      <c r="AK75" s="309"/>
      <c r="AL75" s="309"/>
      <c r="AM75" s="309"/>
      <c r="AN75" s="309"/>
      <c r="AO75" s="309"/>
      <c r="AP75" s="309"/>
      <c r="AQ75" s="309"/>
      <c r="AR75" s="309"/>
      <c r="AS75" s="14"/>
    </row>
    <row r="76" spans="1:45" hidden="1" x14ac:dyDescent="0.2">
      <c r="A76" s="283"/>
      <c r="B76" s="284"/>
      <c r="C76" s="284"/>
      <c r="D76" s="287" t="s">
        <v>50</v>
      </c>
      <c r="E76" s="288"/>
      <c r="F76" s="288"/>
      <c r="G76" s="288"/>
      <c r="H76" s="288"/>
      <c r="I76" s="288"/>
      <c r="J76" s="288"/>
      <c r="K76" s="288"/>
      <c r="L76" s="288"/>
      <c r="M76" s="288"/>
      <c r="N76" s="288"/>
      <c r="O76" s="288"/>
      <c r="P76" s="288"/>
      <c r="Q76" s="288"/>
      <c r="R76" s="288"/>
      <c r="S76" s="288"/>
      <c r="T76" s="288"/>
      <c r="U76" s="288"/>
      <c r="V76" s="288"/>
      <c r="W76" s="288"/>
      <c r="X76" s="288"/>
      <c r="Y76" s="288"/>
      <c r="Z76" s="288"/>
      <c r="AA76" s="288"/>
      <c r="AB76" s="288"/>
      <c r="AC76" s="288"/>
      <c r="AD76" s="288"/>
      <c r="AE76" s="288"/>
      <c r="AF76" s="288"/>
      <c r="AG76" s="288"/>
      <c r="AH76" s="288"/>
      <c r="AI76" s="288"/>
      <c r="AJ76" s="289"/>
      <c r="AK76" s="290"/>
      <c r="AL76" s="290"/>
      <c r="AM76" s="290"/>
      <c r="AN76" s="290"/>
      <c r="AO76" s="290"/>
      <c r="AP76" s="290"/>
      <c r="AQ76" s="290"/>
      <c r="AR76" s="291"/>
      <c r="AS76" s="14"/>
    </row>
    <row r="77" spans="1:45" hidden="1" x14ac:dyDescent="0.2">
      <c r="A77" s="285"/>
      <c r="B77" s="286"/>
      <c r="C77" s="286"/>
      <c r="D77" s="293" t="s">
        <v>155</v>
      </c>
      <c r="E77" s="294"/>
      <c r="F77" s="294"/>
      <c r="G77" s="294"/>
      <c r="H77" s="294"/>
      <c r="I77" s="294"/>
      <c r="J77" s="294"/>
      <c r="K77" s="294"/>
      <c r="L77" s="294"/>
      <c r="M77" s="294"/>
      <c r="N77" s="294"/>
      <c r="O77" s="294"/>
      <c r="P77" s="294"/>
      <c r="Q77" s="294"/>
      <c r="R77" s="294"/>
      <c r="S77" s="294"/>
      <c r="T77" s="294"/>
      <c r="U77" s="294"/>
      <c r="V77" s="294"/>
      <c r="W77" s="294"/>
      <c r="X77" s="294"/>
      <c r="Y77" s="294"/>
      <c r="Z77" s="294"/>
      <c r="AA77" s="294"/>
      <c r="AB77" s="294"/>
      <c r="AC77" s="294"/>
      <c r="AD77" s="294"/>
      <c r="AE77" s="294"/>
      <c r="AF77" s="294"/>
      <c r="AG77" s="294"/>
      <c r="AH77" s="294"/>
      <c r="AI77" s="294"/>
      <c r="AJ77" s="295"/>
      <c r="AK77" s="273"/>
      <c r="AL77" s="273"/>
      <c r="AM77" s="273"/>
      <c r="AN77" s="273"/>
      <c r="AO77" s="273"/>
      <c r="AP77" s="273"/>
      <c r="AQ77" s="273"/>
      <c r="AR77" s="292"/>
      <c r="AS77" s="14"/>
    </row>
    <row r="78" spans="1:45" hidden="1" x14ac:dyDescent="0.2">
      <c r="A78" s="283"/>
      <c r="B78" s="284"/>
      <c r="C78" s="284"/>
      <c r="D78" s="287" t="s">
        <v>156</v>
      </c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288"/>
      <c r="T78" s="288"/>
      <c r="U78" s="288"/>
      <c r="V78" s="288"/>
      <c r="W78" s="288"/>
      <c r="X78" s="288"/>
      <c r="Y78" s="288"/>
      <c r="Z78" s="288"/>
      <c r="AA78" s="288"/>
      <c r="AB78" s="288"/>
      <c r="AC78" s="288"/>
      <c r="AD78" s="288"/>
      <c r="AE78" s="288"/>
      <c r="AF78" s="288"/>
      <c r="AG78" s="288"/>
      <c r="AH78" s="288"/>
      <c r="AI78" s="288"/>
      <c r="AJ78" s="289"/>
      <c r="AK78" s="290"/>
      <c r="AL78" s="290"/>
      <c r="AM78" s="290"/>
      <c r="AN78" s="290"/>
      <c r="AO78" s="290"/>
      <c r="AP78" s="290"/>
      <c r="AQ78" s="290"/>
      <c r="AR78" s="291"/>
      <c r="AS78" s="14"/>
    </row>
    <row r="79" spans="1:45" hidden="1" x14ac:dyDescent="0.2">
      <c r="A79" s="285"/>
      <c r="B79" s="286"/>
      <c r="C79" s="286"/>
      <c r="D79" s="293" t="s">
        <v>157</v>
      </c>
      <c r="E79" s="294"/>
      <c r="F79" s="294"/>
      <c r="G79" s="294"/>
      <c r="H79" s="294"/>
      <c r="I79" s="294"/>
      <c r="J79" s="294"/>
      <c r="K79" s="294"/>
      <c r="L79" s="294"/>
      <c r="M79" s="294"/>
      <c r="N79" s="294"/>
      <c r="O79" s="294"/>
      <c r="P79" s="294"/>
      <c r="Q79" s="294"/>
      <c r="R79" s="294"/>
      <c r="S79" s="294"/>
      <c r="T79" s="294"/>
      <c r="U79" s="294"/>
      <c r="V79" s="294"/>
      <c r="W79" s="294"/>
      <c r="X79" s="294"/>
      <c r="Y79" s="294"/>
      <c r="Z79" s="294"/>
      <c r="AA79" s="294"/>
      <c r="AB79" s="294"/>
      <c r="AC79" s="294"/>
      <c r="AD79" s="294"/>
      <c r="AE79" s="294"/>
      <c r="AF79" s="294"/>
      <c r="AG79" s="294"/>
      <c r="AH79" s="294"/>
      <c r="AI79" s="294"/>
      <c r="AJ79" s="295"/>
      <c r="AK79" s="273"/>
      <c r="AL79" s="273"/>
      <c r="AM79" s="273"/>
      <c r="AN79" s="273"/>
      <c r="AO79" s="273"/>
      <c r="AP79" s="273"/>
      <c r="AQ79" s="273"/>
      <c r="AR79" s="292"/>
      <c r="AS79" s="14"/>
    </row>
    <row r="80" spans="1:45" hidden="1" x14ac:dyDescent="0.2"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</row>
    <row r="81" spans="1:47" hidden="1" x14ac:dyDescent="0.2"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276" t="s">
        <v>116</v>
      </c>
      <c r="AO81" s="276"/>
      <c r="AP81" s="276"/>
      <c r="AQ81" s="276"/>
      <c r="AR81" s="276"/>
      <c r="AS81" s="276"/>
    </row>
    <row r="82" spans="1:47" hidden="1" x14ac:dyDescent="0.2">
      <c r="A82" s="277" t="s">
        <v>128</v>
      </c>
      <c r="B82" s="277"/>
      <c r="C82" s="277"/>
      <c r="D82" s="277"/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7"/>
      <c r="R82" s="277"/>
      <c r="S82" s="277"/>
      <c r="T82" s="277"/>
      <c r="U82" s="277"/>
      <c r="V82" s="277"/>
      <c r="W82" s="277"/>
      <c r="X82" s="277"/>
      <c r="Y82" s="277"/>
      <c r="Z82" s="277"/>
      <c r="AA82" s="277"/>
      <c r="AB82" s="277"/>
      <c r="AC82" s="277"/>
      <c r="AD82" s="277"/>
      <c r="AE82" s="277"/>
      <c r="AF82" s="277"/>
      <c r="AG82" s="277"/>
      <c r="AH82" s="277"/>
      <c r="AI82" s="277"/>
      <c r="AJ82" s="277"/>
      <c r="AK82" s="277"/>
      <c r="AL82" s="277"/>
      <c r="AM82" s="277"/>
      <c r="AN82" s="277"/>
      <c r="AO82" s="277"/>
      <c r="AP82" s="277"/>
      <c r="AQ82" s="277"/>
      <c r="AR82" s="277"/>
      <c r="AS82" s="277"/>
    </row>
    <row r="83" spans="1:47" hidden="1" x14ac:dyDescent="0.2">
      <c r="A83" s="325" t="s">
        <v>33</v>
      </c>
      <c r="B83" s="325"/>
      <c r="C83" s="325"/>
      <c r="D83" s="325"/>
      <c r="E83" s="325"/>
      <c r="F83" s="325"/>
      <c r="G83" s="325"/>
      <c r="H83" s="325"/>
      <c r="I83" s="325"/>
      <c r="J83" s="325"/>
      <c r="K83" s="325"/>
      <c r="L83" s="325"/>
      <c r="M83" s="325"/>
      <c r="N83" s="325"/>
      <c r="O83" s="325"/>
      <c r="P83" s="325"/>
      <c r="Q83" s="325"/>
      <c r="R83" s="325"/>
      <c r="S83" s="325"/>
      <c r="T83" s="325"/>
      <c r="U83" s="325"/>
      <c r="V83" s="325"/>
      <c r="W83" s="325"/>
      <c r="X83" s="325"/>
      <c r="Y83" s="325"/>
      <c r="Z83" s="325"/>
      <c r="AA83" s="325"/>
      <c r="AB83" s="325"/>
      <c r="AC83" s="325"/>
      <c r="AD83" s="325"/>
      <c r="AE83" s="325"/>
      <c r="AF83" s="325"/>
      <c r="AG83" s="325"/>
      <c r="AH83" s="325"/>
      <c r="AI83" s="325"/>
      <c r="AJ83" s="325"/>
      <c r="AK83" s="325"/>
      <c r="AL83" s="325"/>
      <c r="AM83" s="325"/>
      <c r="AN83" s="325"/>
      <c r="AO83" s="325"/>
      <c r="AP83" s="325"/>
      <c r="AQ83" s="325"/>
      <c r="AR83" s="325"/>
      <c r="AS83" s="325"/>
    </row>
    <row r="84" spans="1:47" ht="12.75" hidden="1" customHeight="1" x14ac:dyDescent="0.2">
      <c r="A84" s="326" t="s">
        <v>22</v>
      </c>
      <c r="B84" s="326"/>
      <c r="C84" s="326"/>
      <c r="D84" s="326"/>
      <c r="E84" s="326"/>
      <c r="F84" s="326"/>
      <c r="G84" s="326"/>
      <c r="H84" s="326"/>
      <c r="I84" s="326"/>
      <c r="J84" s="320" t="s">
        <v>34</v>
      </c>
      <c r="K84" s="320"/>
      <c r="L84" s="320"/>
      <c r="M84" s="320" t="s">
        <v>35</v>
      </c>
      <c r="N84" s="320"/>
      <c r="O84" s="320"/>
      <c r="P84" s="327" t="s">
        <v>73</v>
      </c>
      <c r="Q84" s="327"/>
      <c r="R84" s="327"/>
      <c r="S84" s="327"/>
      <c r="T84" s="327"/>
      <c r="U84" s="327"/>
      <c r="V84" s="327"/>
      <c r="W84" s="327"/>
      <c r="X84" s="327"/>
      <c r="Y84" s="327"/>
      <c r="Z84" s="327"/>
      <c r="AA84" s="327"/>
      <c r="AB84" s="327"/>
      <c r="AC84" s="327"/>
      <c r="AD84" s="327"/>
      <c r="AE84" s="327"/>
      <c r="AF84" s="327"/>
      <c r="AG84" s="327"/>
      <c r="AH84" s="327"/>
      <c r="AI84" s="327"/>
      <c r="AJ84" s="327"/>
      <c r="AK84" s="327"/>
      <c r="AL84" s="327"/>
      <c r="AM84" s="327"/>
      <c r="AN84" s="327"/>
      <c r="AO84" s="327"/>
      <c r="AP84" s="327"/>
      <c r="AQ84" s="327"/>
      <c r="AR84" s="327"/>
      <c r="AS84" s="327"/>
    </row>
    <row r="85" spans="1:47" ht="12.75" hidden="1" customHeight="1" x14ac:dyDescent="0.2">
      <c r="A85" s="326"/>
      <c r="B85" s="326"/>
      <c r="C85" s="326"/>
      <c r="D85" s="326"/>
      <c r="E85" s="326"/>
      <c r="F85" s="326"/>
      <c r="G85" s="326"/>
      <c r="H85" s="326"/>
      <c r="I85" s="326"/>
      <c r="J85" s="320"/>
      <c r="K85" s="320"/>
      <c r="L85" s="320"/>
      <c r="M85" s="320"/>
      <c r="N85" s="320"/>
      <c r="O85" s="320"/>
      <c r="P85" s="327" t="s">
        <v>36</v>
      </c>
      <c r="Q85" s="327"/>
      <c r="R85" s="327"/>
      <c r="S85" s="327"/>
      <c r="T85" s="327"/>
      <c r="U85" s="327" t="s">
        <v>27</v>
      </c>
      <c r="V85" s="327"/>
      <c r="W85" s="327"/>
      <c r="X85" s="327"/>
      <c r="Y85" s="327"/>
      <c r="Z85" s="327"/>
      <c r="AA85" s="327"/>
      <c r="AB85" s="327"/>
      <c r="AC85" s="327"/>
      <c r="AD85" s="327"/>
      <c r="AE85" s="327"/>
      <c r="AF85" s="327"/>
      <c r="AG85" s="327"/>
      <c r="AH85" s="327"/>
      <c r="AI85" s="327"/>
      <c r="AJ85" s="327"/>
      <c r="AK85" s="327"/>
      <c r="AL85" s="327"/>
      <c r="AM85" s="327"/>
      <c r="AN85" s="327"/>
      <c r="AO85" s="327"/>
      <c r="AP85" s="327"/>
      <c r="AQ85" s="327"/>
      <c r="AR85" s="327"/>
      <c r="AS85" s="327"/>
    </row>
    <row r="86" spans="1:47" ht="79.5" hidden="1" customHeight="1" x14ac:dyDescent="0.2">
      <c r="A86" s="326"/>
      <c r="B86" s="326"/>
      <c r="C86" s="326"/>
      <c r="D86" s="326"/>
      <c r="E86" s="326"/>
      <c r="F86" s="326"/>
      <c r="G86" s="326"/>
      <c r="H86" s="326"/>
      <c r="I86" s="326"/>
      <c r="J86" s="320"/>
      <c r="K86" s="320"/>
      <c r="L86" s="320"/>
      <c r="M86" s="320"/>
      <c r="N86" s="320"/>
      <c r="O86" s="320"/>
      <c r="P86" s="327"/>
      <c r="Q86" s="327"/>
      <c r="R86" s="327"/>
      <c r="S86" s="327"/>
      <c r="T86" s="327"/>
      <c r="U86" s="320" t="s">
        <v>115</v>
      </c>
      <c r="V86" s="320"/>
      <c r="W86" s="320"/>
      <c r="X86" s="320"/>
      <c r="Y86" s="320"/>
      <c r="Z86" s="320" t="s">
        <v>37</v>
      </c>
      <c r="AA86" s="320"/>
      <c r="AB86" s="320"/>
      <c r="AC86" s="320"/>
      <c r="AD86" s="320" t="s">
        <v>38</v>
      </c>
      <c r="AE86" s="320"/>
      <c r="AF86" s="320"/>
      <c r="AG86" s="320"/>
      <c r="AH86" s="320" t="s">
        <v>39</v>
      </c>
      <c r="AI86" s="320"/>
      <c r="AJ86" s="320"/>
      <c r="AK86" s="320"/>
      <c r="AL86" s="320" t="s">
        <v>40</v>
      </c>
      <c r="AM86" s="320"/>
      <c r="AN86" s="320"/>
      <c r="AO86" s="320"/>
      <c r="AP86" s="320"/>
      <c r="AQ86" s="320"/>
      <c r="AR86" s="320"/>
      <c r="AS86" s="320"/>
    </row>
    <row r="87" spans="1:47" ht="32.25" hidden="1" customHeight="1" x14ac:dyDescent="0.2">
      <c r="A87" s="326"/>
      <c r="B87" s="326"/>
      <c r="C87" s="326"/>
      <c r="D87" s="326"/>
      <c r="E87" s="326"/>
      <c r="F87" s="326"/>
      <c r="G87" s="326"/>
      <c r="H87" s="326"/>
      <c r="I87" s="326"/>
      <c r="J87" s="320"/>
      <c r="K87" s="320"/>
      <c r="L87" s="320"/>
      <c r="M87" s="320"/>
      <c r="N87" s="320"/>
      <c r="O87" s="320"/>
      <c r="P87" s="327"/>
      <c r="Q87" s="327"/>
      <c r="R87" s="327"/>
      <c r="S87" s="327"/>
      <c r="T87" s="327"/>
      <c r="U87" s="320"/>
      <c r="V87" s="320"/>
      <c r="W87" s="320"/>
      <c r="X87" s="320"/>
      <c r="Y87" s="320"/>
      <c r="Z87" s="320"/>
      <c r="AA87" s="320"/>
      <c r="AB87" s="320"/>
      <c r="AC87" s="320"/>
      <c r="AD87" s="320"/>
      <c r="AE87" s="320"/>
      <c r="AF87" s="320"/>
      <c r="AG87" s="320"/>
      <c r="AH87" s="320"/>
      <c r="AI87" s="320"/>
      <c r="AJ87" s="320"/>
      <c r="AK87" s="320"/>
      <c r="AL87" s="320" t="s">
        <v>36</v>
      </c>
      <c r="AM87" s="320"/>
      <c r="AN87" s="320"/>
      <c r="AO87" s="320"/>
      <c r="AP87" s="320" t="s">
        <v>41</v>
      </c>
      <c r="AQ87" s="320"/>
      <c r="AR87" s="320"/>
      <c r="AS87" s="320"/>
    </row>
    <row r="88" spans="1:47" ht="16.149999999999999" hidden="1" customHeight="1" x14ac:dyDescent="0.2">
      <c r="A88" s="321">
        <v>1</v>
      </c>
      <c r="B88" s="322"/>
      <c r="C88" s="322"/>
      <c r="D88" s="322"/>
      <c r="E88" s="322"/>
      <c r="F88" s="322"/>
      <c r="G88" s="322"/>
      <c r="H88" s="322"/>
      <c r="I88" s="323"/>
      <c r="J88" s="321">
        <v>2</v>
      </c>
      <c r="K88" s="322"/>
      <c r="L88" s="322"/>
      <c r="M88" s="322">
        <v>3</v>
      </c>
      <c r="N88" s="322"/>
      <c r="O88" s="322"/>
      <c r="P88" s="322">
        <v>4</v>
      </c>
      <c r="Q88" s="322"/>
      <c r="R88" s="322"/>
      <c r="S88" s="322"/>
      <c r="T88" s="322"/>
      <c r="U88" s="322">
        <v>5</v>
      </c>
      <c r="V88" s="322"/>
      <c r="W88" s="322"/>
      <c r="X88" s="322"/>
      <c r="Y88" s="323"/>
      <c r="Z88" s="321">
        <v>6</v>
      </c>
      <c r="AA88" s="322"/>
      <c r="AB88" s="322"/>
      <c r="AC88" s="323"/>
      <c r="AD88" s="321">
        <v>7</v>
      </c>
      <c r="AE88" s="322"/>
      <c r="AF88" s="322"/>
      <c r="AG88" s="323"/>
      <c r="AH88" s="321">
        <v>8</v>
      </c>
      <c r="AI88" s="322"/>
      <c r="AJ88" s="322"/>
      <c r="AK88" s="323"/>
      <c r="AL88" s="321">
        <v>9</v>
      </c>
      <c r="AM88" s="322"/>
      <c r="AN88" s="322"/>
      <c r="AO88" s="323"/>
      <c r="AP88" s="321">
        <v>10</v>
      </c>
      <c r="AQ88" s="322"/>
      <c r="AR88" s="322"/>
      <c r="AS88" s="323"/>
    </row>
    <row r="89" spans="1:47" s="2" customFormat="1" ht="16.149999999999999" hidden="1" customHeight="1" x14ac:dyDescent="0.2">
      <c r="A89" s="337">
        <v>2017</v>
      </c>
      <c r="B89" s="338"/>
      <c r="C89" s="338"/>
      <c r="D89" s="338"/>
      <c r="E89" s="338"/>
      <c r="F89" s="338"/>
      <c r="G89" s="338"/>
      <c r="H89" s="338"/>
      <c r="I89" s="338"/>
      <c r="J89" s="338"/>
      <c r="K89" s="338"/>
      <c r="L89" s="338"/>
      <c r="M89" s="338"/>
      <c r="N89" s="338"/>
      <c r="O89" s="338"/>
      <c r="P89" s="338"/>
      <c r="Q89" s="338"/>
      <c r="R89" s="338"/>
      <c r="S89" s="338"/>
      <c r="T89" s="338"/>
      <c r="U89" s="338"/>
      <c r="V89" s="338"/>
      <c r="W89" s="338"/>
      <c r="X89" s="338"/>
      <c r="Y89" s="338"/>
      <c r="Z89" s="338"/>
      <c r="AA89" s="338"/>
      <c r="AB89" s="338"/>
      <c r="AC89" s="338"/>
      <c r="AD89" s="338"/>
      <c r="AE89" s="338"/>
      <c r="AF89" s="338"/>
      <c r="AG89" s="338"/>
      <c r="AH89" s="338"/>
      <c r="AI89" s="338"/>
      <c r="AJ89" s="338"/>
      <c r="AK89" s="338"/>
      <c r="AL89" s="338"/>
      <c r="AM89" s="338"/>
      <c r="AN89" s="338"/>
      <c r="AO89" s="338"/>
      <c r="AP89" s="338"/>
      <c r="AQ89" s="338"/>
      <c r="AR89" s="338"/>
      <c r="AS89" s="339"/>
    </row>
    <row r="90" spans="1:47" hidden="1" x14ac:dyDescent="0.2">
      <c r="A90" s="340" t="s">
        <v>42</v>
      </c>
      <c r="B90" s="341"/>
      <c r="C90" s="341"/>
      <c r="D90" s="341"/>
      <c r="E90" s="341"/>
      <c r="F90" s="341"/>
      <c r="G90" s="341"/>
      <c r="H90" s="341"/>
      <c r="I90" s="342"/>
      <c r="J90" s="336">
        <v>100</v>
      </c>
      <c r="K90" s="336"/>
      <c r="L90" s="336"/>
      <c r="M90" s="343" t="s">
        <v>43</v>
      </c>
      <c r="N90" s="343"/>
      <c r="O90" s="343"/>
      <c r="P90" s="328">
        <f>P91+P93+P97+P98+P99+P100+P101</f>
        <v>0</v>
      </c>
      <c r="Q90" s="328"/>
      <c r="R90" s="328"/>
      <c r="S90" s="328"/>
      <c r="T90" s="328"/>
      <c r="U90" s="328">
        <f>U93</f>
        <v>0</v>
      </c>
      <c r="V90" s="328"/>
      <c r="W90" s="328"/>
      <c r="X90" s="328"/>
      <c r="Y90" s="328"/>
      <c r="Z90" s="328">
        <f>Z99</f>
        <v>0</v>
      </c>
      <c r="AA90" s="328"/>
      <c r="AB90" s="328"/>
      <c r="AC90" s="328"/>
      <c r="AD90" s="328">
        <f>AD99</f>
        <v>0</v>
      </c>
      <c r="AE90" s="328"/>
      <c r="AF90" s="328"/>
      <c r="AG90" s="328"/>
      <c r="AH90" s="329">
        <f>AH93</f>
        <v>0</v>
      </c>
      <c r="AI90" s="329"/>
      <c r="AJ90" s="329"/>
      <c r="AK90" s="329"/>
      <c r="AL90" s="329">
        <f>AL93+AL97+AL98+AL100</f>
        <v>0</v>
      </c>
      <c r="AM90" s="329"/>
      <c r="AN90" s="329"/>
      <c r="AO90" s="329"/>
      <c r="AP90" s="329">
        <f>AP93+AP100</f>
        <v>0</v>
      </c>
      <c r="AQ90" s="329"/>
      <c r="AR90" s="329"/>
      <c r="AS90" s="329"/>
      <c r="AT90" s="8"/>
      <c r="AU90" s="8"/>
    </row>
    <row r="91" spans="1:47" hidden="1" x14ac:dyDescent="0.2">
      <c r="A91" s="333" t="s">
        <v>77</v>
      </c>
      <c r="B91" s="334"/>
      <c r="C91" s="334"/>
      <c r="D91" s="334"/>
      <c r="E91" s="334"/>
      <c r="F91" s="334"/>
      <c r="G91" s="334"/>
      <c r="H91" s="334"/>
      <c r="I91" s="335"/>
      <c r="J91" s="336">
        <v>110</v>
      </c>
      <c r="K91" s="336"/>
      <c r="L91" s="336"/>
      <c r="M91" s="336">
        <v>120</v>
      </c>
      <c r="N91" s="336"/>
      <c r="O91" s="336"/>
      <c r="P91" s="328">
        <f>AL91</f>
        <v>0</v>
      </c>
      <c r="Q91" s="328"/>
      <c r="R91" s="328"/>
      <c r="S91" s="328"/>
      <c r="T91" s="328"/>
      <c r="U91" s="328" t="s">
        <v>43</v>
      </c>
      <c r="V91" s="328"/>
      <c r="W91" s="328"/>
      <c r="X91" s="328"/>
      <c r="Y91" s="328"/>
      <c r="Z91" s="328" t="s">
        <v>43</v>
      </c>
      <c r="AA91" s="328"/>
      <c r="AB91" s="328"/>
      <c r="AC91" s="328"/>
      <c r="AD91" s="328" t="s">
        <v>43</v>
      </c>
      <c r="AE91" s="328"/>
      <c r="AF91" s="328"/>
      <c r="AG91" s="328"/>
      <c r="AH91" s="329" t="s">
        <v>43</v>
      </c>
      <c r="AI91" s="329"/>
      <c r="AJ91" s="329"/>
      <c r="AK91" s="329"/>
      <c r="AL91" s="329"/>
      <c r="AM91" s="329"/>
      <c r="AN91" s="329"/>
      <c r="AO91" s="329"/>
      <c r="AP91" s="329" t="s">
        <v>43</v>
      </c>
      <c r="AQ91" s="329"/>
      <c r="AR91" s="329"/>
      <c r="AS91" s="329"/>
      <c r="AT91" s="8"/>
      <c r="AU91" s="8"/>
    </row>
    <row r="92" spans="1:47" ht="12.75" hidden="1" customHeight="1" x14ac:dyDescent="0.2">
      <c r="A92" s="330" t="s">
        <v>78</v>
      </c>
      <c r="B92" s="331"/>
      <c r="C92" s="331"/>
      <c r="D92" s="331"/>
      <c r="E92" s="331"/>
      <c r="F92" s="331"/>
      <c r="G92" s="331"/>
      <c r="H92" s="331"/>
      <c r="I92" s="332"/>
      <c r="J92" s="336"/>
      <c r="K92" s="336"/>
      <c r="L92" s="336"/>
      <c r="M92" s="336"/>
      <c r="N92" s="336"/>
      <c r="O92" s="336"/>
      <c r="P92" s="328"/>
      <c r="Q92" s="328"/>
      <c r="R92" s="328"/>
      <c r="S92" s="328"/>
      <c r="T92" s="328"/>
      <c r="U92" s="328"/>
      <c r="V92" s="328"/>
      <c r="W92" s="328"/>
      <c r="X92" s="328"/>
      <c r="Y92" s="328"/>
      <c r="Z92" s="328"/>
      <c r="AA92" s="328"/>
      <c r="AB92" s="328"/>
      <c r="AC92" s="328"/>
      <c r="AD92" s="328"/>
      <c r="AE92" s="328"/>
      <c r="AF92" s="328"/>
      <c r="AG92" s="328"/>
      <c r="AH92" s="329"/>
      <c r="AI92" s="329"/>
      <c r="AJ92" s="329"/>
      <c r="AK92" s="329"/>
      <c r="AL92" s="329"/>
      <c r="AM92" s="329"/>
      <c r="AN92" s="329"/>
      <c r="AO92" s="329"/>
      <c r="AP92" s="329"/>
      <c r="AQ92" s="329"/>
      <c r="AR92" s="329"/>
      <c r="AS92" s="329"/>
      <c r="AT92" s="8"/>
      <c r="AU92" s="8"/>
    </row>
    <row r="93" spans="1:47" ht="12.75" hidden="1" customHeight="1" x14ac:dyDescent="0.2">
      <c r="A93" s="344" t="s">
        <v>79</v>
      </c>
      <c r="B93" s="345"/>
      <c r="C93" s="345"/>
      <c r="D93" s="345"/>
      <c r="E93" s="345"/>
      <c r="F93" s="345"/>
      <c r="G93" s="345"/>
      <c r="H93" s="345"/>
      <c r="I93" s="346"/>
      <c r="J93" s="336">
        <v>120</v>
      </c>
      <c r="K93" s="336"/>
      <c r="L93" s="336"/>
      <c r="M93" s="336">
        <v>130</v>
      </c>
      <c r="N93" s="336"/>
      <c r="O93" s="336"/>
      <c r="P93" s="328">
        <f>P94+P96</f>
        <v>0</v>
      </c>
      <c r="Q93" s="328"/>
      <c r="R93" s="328"/>
      <c r="S93" s="328"/>
      <c r="T93" s="328"/>
      <c r="U93" s="328">
        <f>U94+U96</f>
        <v>0</v>
      </c>
      <c r="V93" s="328"/>
      <c r="W93" s="328"/>
      <c r="X93" s="328"/>
      <c r="Y93" s="328"/>
      <c r="Z93" s="328" t="s">
        <v>43</v>
      </c>
      <c r="AA93" s="328"/>
      <c r="AB93" s="328"/>
      <c r="AC93" s="328"/>
      <c r="AD93" s="328" t="s">
        <v>43</v>
      </c>
      <c r="AE93" s="328"/>
      <c r="AF93" s="328"/>
      <c r="AG93" s="328"/>
      <c r="AH93" s="329">
        <f>AH94+AH96</f>
        <v>0</v>
      </c>
      <c r="AI93" s="329"/>
      <c r="AJ93" s="329"/>
      <c r="AK93" s="329"/>
      <c r="AL93" s="329">
        <f>AL94+AL96</f>
        <v>0</v>
      </c>
      <c r="AM93" s="329"/>
      <c r="AN93" s="329"/>
      <c r="AO93" s="329"/>
      <c r="AP93" s="329">
        <f t="shared" ref="AP93" si="0">AP94+AP96</f>
        <v>0</v>
      </c>
      <c r="AQ93" s="329"/>
      <c r="AR93" s="329"/>
      <c r="AS93" s="329"/>
      <c r="AT93" s="8"/>
      <c r="AU93" s="8"/>
    </row>
    <row r="94" spans="1:47" hidden="1" x14ac:dyDescent="0.2">
      <c r="A94" s="333" t="s">
        <v>80</v>
      </c>
      <c r="B94" s="334"/>
      <c r="C94" s="334"/>
      <c r="D94" s="334"/>
      <c r="E94" s="334"/>
      <c r="F94" s="334"/>
      <c r="G94" s="334"/>
      <c r="H94" s="334"/>
      <c r="I94" s="335"/>
      <c r="J94" s="329"/>
      <c r="K94" s="329"/>
      <c r="L94" s="329"/>
      <c r="M94" s="336">
        <v>130</v>
      </c>
      <c r="N94" s="336"/>
      <c r="O94" s="336"/>
      <c r="P94" s="328">
        <f>U94+AH94+AL94+AP94</f>
        <v>0</v>
      </c>
      <c r="Q94" s="328"/>
      <c r="R94" s="328"/>
      <c r="S94" s="328"/>
      <c r="T94" s="328"/>
      <c r="U94" s="328"/>
      <c r="V94" s="328"/>
      <c r="W94" s="328"/>
      <c r="X94" s="328"/>
      <c r="Y94" s="328"/>
      <c r="Z94" s="328" t="s">
        <v>43</v>
      </c>
      <c r="AA94" s="328"/>
      <c r="AB94" s="328"/>
      <c r="AC94" s="328"/>
      <c r="AD94" s="328" t="s">
        <v>43</v>
      </c>
      <c r="AE94" s="328"/>
      <c r="AF94" s="328"/>
      <c r="AG94" s="328"/>
      <c r="AH94" s="328"/>
      <c r="AI94" s="328"/>
      <c r="AJ94" s="328"/>
      <c r="AK94" s="328"/>
      <c r="AL94" s="329"/>
      <c r="AM94" s="329"/>
      <c r="AN94" s="329"/>
      <c r="AO94" s="329"/>
      <c r="AP94" s="329"/>
      <c r="AQ94" s="329"/>
      <c r="AR94" s="329"/>
      <c r="AS94" s="329"/>
      <c r="AT94" s="8"/>
      <c r="AU94" s="8"/>
    </row>
    <row r="95" spans="1:47" ht="12.75" hidden="1" customHeight="1" x14ac:dyDescent="0.2">
      <c r="A95" s="330" t="s">
        <v>81</v>
      </c>
      <c r="B95" s="331"/>
      <c r="C95" s="331"/>
      <c r="D95" s="331"/>
      <c r="E95" s="331"/>
      <c r="F95" s="331"/>
      <c r="G95" s="331"/>
      <c r="H95" s="331"/>
      <c r="I95" s="332"/>
      <c r="J95" s="329"/>
      <c r="K95" s="329"/>
      <c r="L95" s="329"/>
      <c r="M95" s="336"/>
      <c r="N95" s="336"/>
      <c r="O95" s="336"/>
      <c r="P95" s="328"/>
      <c r="Q95" s="328"/>
      <c r="R95" s="328"/>
      <c r="S95" s="328"/>
      <c r="T95" s="328"/>
      <c r="U95" s="328"/>
      <c r="V95" s="328"/>
      <c r="W95" s="328"/>
      <c r="X95" s="328"/>
      <c r="Y95" s="328"/>
      <c r="Z95" s="328"/>
      <c r="AA95" s="328"/>
      <c r="AB95" s="328"/>
      <c r="AC95" s="328"/>
      <c r="AD95" s="328"/>
      <c r="AE95" s="328"/>
      <c r="AF95" s="328"/>
      <c r="AG95" s="328"/>
      <c r="AH95" s="328"/>
      <c r="AI95" s="328"/>
      <c r="AJ95" s="328"/>
      <c r="AK95" s="328"/>
      <c r="AL95" s="329"/>
      <c r="AM95" s="329"/>
      <c r="AN95" s="329"/>
      <c r="AO95" s="329"/>
      <c r="AP95" s="329"/>
      <c r="AQ95" s="329"/>
      <c r="AR95" s="329"/>
      <c r="AS95" s="329"/>
      <c r="AT95" s="8"/>
      <c r="AU95" s="8"/>
    </row>
    <row r="96" spans="1:47" ht="12.75" hidden="1" customHeight="1" x14ac:dyDescent="0.2">
      <c r="A96" s="344" t="s">
        <v>82</v>
      </c>
      <c r="B96" s="345"/>
      <c r="C96" s="345"/>
      <c r="D96" s="345"/>
      <c r="E96" s="345"/>
      <c r="F96" s="345"/>
      <c r="G96" s="345"/>
      <c r="H96" s="345"/>
      <c r="I96" s="346"/>
      <c r="J96" s="329"/>
      <c r="K96" s="329"/>
      <c r="L96" s="329"/>
      <c r="M96" s="336">
        <v>130</v>
      </c>
      <c r="N96" s="336"/>
      <c r="O96" s="336"/>
      <c r="P96" s="328">
        <f>U96+AH96+AL96+AP96</f>
        <v>0</v>
      </c>
      <c r="Q96" s="328"/>
      <c r="R96" s="328"/>
      <c r="S96" s="328"/>
      <c r="T96" s="328"/>
      <c r="U96" s="280"/>
      <c r="V96" s="280"/>
      <c r="W96" s="280"/>
      <c r="X96" s="280"/>
      <c r="Y96" s="280"/>
      <c r="Z96" s="328" t="s">
        <v>43</v>
      </c>
      <c r="AA96" s="328"/>
      <c r="AB96" s="328"/>
      <c r="AC96" s="328"/>
      <c r="AD96" s="328" t="s">
        <v>43</v>
      </c>
      <c r="AE96" s="328"/>
      <c r="AF96" s="328"/>
      <c r="AG96" s="328"/>
      <c r="AH96" s="328"/>
      <c r="AI96" s="328"/>
      <c r="AJ96" s="328"/>
      <c r="AK96" s="328"/>
      <c r="AL96" s="329"/>
      <c r="AM96" s="329"/>
      <c r="AN96" s="329"/>
      <c r="AO96" s="329"/>
      <c r="AP96" s="329"/>
      <c r="AQ96" s="329"/>
      <c r="AR96" s="329"/>
      <c r="AS96" s="329"/>
      <c r="AT96" s="8"/>
      <c r="AU96" s="8"/>
    </row>
    <row r="97" spans="1:47" ht="25.5" hidden="1" customHeight="1" x14ac:dyDescent="0.2">
      <c r="A97" s="344" t="s">
        <v>83</v>
      </c>
      <c r="B97" s="345"/>
      <c r="C97" s="345"/>
      <c r="D97" s="345"/>
      <c r="E97" s="345"/>
      <c r="F97" s="345"/>
      <c r="G97" s="345"/>
      <c r="H97" s="345"/>
      <c r="I97" s="346"/>
      <c r="J97" s="336">
        <v>130</v>
      </c>
      <c r="K97" s="336"/>
      <c r="L97" s="336"/>
      <c r="M97" s="336">
        <v>140</v>
      </c>
      <c r="N97" s="336"/>
      <c r="O97" s="336"/>
      <c r="P97" s="328">
        <f>AL97</f>
        <v>0</v>
      </c>
      <c r="Q97" s="328"/>
      <c r="R97" s="328"/>
      <c r="S97" s="328"/>
      <c r="T97" s="328"/>
      <c r="U97" s="328" t="s">
        <v>43</v>
      </c>
      <c r="V97" s="328"/>
      <c r="W97" s="328"/>
      <c r="X97" s="328"/>
      <c r="Y97" s="328"/>
      <c r="Z97" s="328" t="s">
        <v>43</v>
      </c>
      <c r="AA97" s="328"/>
      <c r="AB97" s="328"/>
      <c r="AC97" s="328"/>
      <c r="AD97" s="328" t="s">
        <v>43</v>
      </c>
      <c r="AE97" s="328"/>
      <c r="AF97" s="328"/>
      <c r="AG97" s="328"/>
      <c r="AH97" s="329" t="s">
        <v>43</v>
      </c>
      <c r="AI97" s="329"/>
      <c r="AJ97" s="329"/>
      <c r="AK97" s="329"/>
      <c r="AL97" s="329"/>
      <c r="AM97" s="329"/>
      <c r="AN97" s="329"/>
      <c r="AO97" s="329"/>
      <c r="AP97" s="329" t="s">
        <v>43</v>
      </c>
      <c r="AQ97" s="329"/>
      <c r="AR97" s="329"/>
      <c r="AS97" s="329"/>
      <c r="AT97" s="8"/>
      <c r="AU97" s="8"/>
    </row>
    <row r="98" spans="1:47" ht="51" hidden="1" customHeight="1" x14ac:dyDescent="0.2">
      <c r="A98" s="344" t="s">
        <v>84</v>
      </c>
      <c r="B98" s="345"/>
      <c r="C98" s="345"/>
      <c r="D98" s="345"/>
      <c r="E98" s="345"/>
      <c r="F98" s="345"/>
      <c r="G98" s="345"/>
      <c r="H98" s="345"/>
      <c r="I98" s="346"/>
      <c r="J98" s="336">
        <v>140</v>
      </c>
      <c r="K98" s="336"/>
      <c r="L98" s="336"/>
      <c r="M98" s="336">
        <v>150</v>
      </c>
      <c r="N98" s="336"/>
      <c r="O98" s="336"/>
      <c r="P98" s="328">
        <f>AL98</f>
        <v>0</v>
      </c>
      <c r="Q98" s="328"/>
      <c r="R98" s="328"/>
      <c r="S98" s="328"/>
      <c r="T98" s="328"/>
      <c r="U98" s="328" t="s">
        <v>43</v>
      </c>
      <c r="V98" s="328"/>
      <c r="W98" s="328"/>
      <c r="X98" s="328"/>
      <c r="Y98" s="328"/>
      <c r="Z98" s="328" t="s">
        <v>43</v>
      </c>
      <c r="AA98" s="328"/>
      <c r="AB98" s="328"/>
      <c r="AC98" s="328"/>
      <c r="AD98" s="328" t="s">
        <v>43</v>
      </c>
      <c r="AE98" s="328"/>
      <c r="AF98" s="328"/>
      <c r="AG98" s="328"/>
      <c r="AH98" s="329" t="s">
        <v>43</v>
      </c>
      <c r="AI98" s="329"/>
      <c r="AJ98" s="329"/>
      <c r="AK98" s="329"/>
      <c r="AL98" s="329"/>
      <c r="AM98" s="329"/>
      <c r="AN98" s="329"/>
      <c r="AO98" s="329"/>
      <c r="AP98" s="329" t="s">
        <v>43</v>
      </c>
      <c r="AQ98" s="329"/>
      <c r="AR98" s="329"/>
      <c r="AS98" s="329"/>
      <c r="AT98" s="8"/>
      <c r="AU98" s="8"/>
    </row>
    <row r="99" spans="1:47" hidden="1" x14ac:dyDescent="0.2">
      <c r="A99" s="344" t="s">
        <v>85</v>
      </c>
      <c r="B99" s="345"/>
      <c r="C99" s="345"/>
      <c r="D99" s="345"/>
      <c r="E99" s="345"/>
      <c r="F99" s="345"/>
      <c r="G99" s="345"/>
      <c r="H99" s="345"/>
      <c r="I99" s="346"/>
      <c r="J99" s="336">
        <v>150</v>
      </c>
      <c r="K99" s="336"/>
      <c r="L99" s="336"/>
      <c r="M99" s="353">
        <v>180</v>
      </c>
      <c r="N99" s="354"/>
      <c r="O99" s="355"/>
      <c r="P99" s="347">
        <f>AD99+Z99</f>
        <v>0</v>
      </c>
      <c r="Q99" s="348"/>
      <c r="R99" s="348"/>
      <c r="S99" s="348"/>
      <c r="T99" s="349"/>
      <c r="U99" s="347" t="s">
        <v>43</v>
      </c>
      <c r="V99" s="348"/>
      <c r="W99" s="348"/>
      <c r="X99" s="348"/>
      <c r="Y99" s="349"/>
      <c r="Z99" s="347"/>
      <c r="AA99" s="348"/>
      <c r="AB99" s="348"/>
      <c r="AC99" s="349"/>
      <c r="AD99" s="347"/>
      <c r="AE99" s="348"/>
      <c r="AF99" s="348"/>
      <c r="AG99" s="349"/>
      <c r="AH99" s="350" t="s">
        <v>43</v>
      </c>
      <c r="AI99" s="351"/>
      <c r="AJ99" s="351"/>
      <c r="AK99" s="352"/>
      <c r="AL99" s="350" t="s">
        <v>43</v>
      </c>
      <c r="AM99" s="351"/>
      <c r="AN99" s="351"/>
      <c r="AO99" s="352"/>
      <c r="AP99" s="350" t="s">
        <v>43</v>
      </c>
      <c r="AQ99" s="351"/>
      <c r="AR99" s="351"/>
      <c r="AS99" s="352"/>
      <c r="AT99" s="8"/>
      <c r="AU99" s="8"/>
    </row>
    <row r="100" spans="1:47" hidden="1" x14ac:dyDescent="0.2">
      <c r="A100" s="344" t="s">
        <v>86</v>
      </c>
      <c r="B100" s="345"/>
      <c r="C100" s="345"/>
      <c r="D100" s="345"/>
      <c r="E100" s="345"/>
      <c r="F100" s="345"/>
      <c r="G100" s="345"/>
      <c r="H100" s="345"/>
      <c r="I100" s="346"/>
      <c r="J100" s="336">
        <v>160</v>
      </c>
      <c r="K100" s="336"/>
      <c r="L100" s="336"/>
      <c r="M100" s="353">
        <v>180</v>
      </c>
      <c r="N100" s="354"/>
      <c r="O100" s="355"/>
      <c r="P100" s="347">
        <f>AL100+AP100</f>
        <v>0</v>
      </c>
      <c r="Q100" s="348"/>
      <c r="R100" s="348"/>
      <c r="S100" s="348"/>
      <c r="T100" s="349"/>
      <c r="U100" s="347" t="s">
        <v>43</v>
      </c>
      <c r="V100" s="348"/>
      <c r="W100" s="348"/>
      <c r="X100" s="348"/>
      <c r="Y100" s="349"/>
      <c r="Z100" s="347" t="s">
        <v>43</v>
      </c>
      <c r="AA100" s="348"/>
      <c r="AB100" s="348"/>
      <c r="AC100" s="349"/>
      <c r="AD100" s="347" t="s">
        <v>43</v>
      </c>
      <c r="AE100" s="348"/>
      <c r="AF100" s="348"/>
      <c r="AG100" s="349"/>
      <c r="AH100" s="350" t="s">
        <v>43</v>
      </c>
      <c r="AI100" s="351"/>
      <c r="AJ100" s="351"/>
      <c r="AK100" s="352"/>
      <c r="AL100" s="350"/>
      <c r="AM100" s="351"/>
      <c r="AN100" s="351"/>
      <c r="AO100" s="352"/>
      <c r="AP100" s="350"/>
      <c r="AQ100" s="351"/>
      <c r="AR100" s="351"/>
      <c r="AS100" s="352"/>
      <c r="AT100" s="8"/>
      <c r="AU100" s="8"/>
    </row>
    <row r="101" spans="1:47" hidden="1" x14ac:dyDescent="0.2">
      <c r="A101" s="344" t="s">
        <v>87</v>
      </c>
      <c r="B101" s="345"/>
      <c r="C101" s="345"/>
      <c r="D101" s="345"/>
      <c r="E101" s="345"/>
      <c r="F101" s="345"/>
      <c r="G101" s="345"/>
      <c r="H101" s="345"/>
      <c r="I101" s="346"/>
      <c r="J101" s="336">
        <v>180</v>
      </c>
      <c r="K101" s="336"/>
      <c r="L101" s="336"/>
      <c r="M101" s="350" t="s">
        <v>43</v>
      </c>
      <c r="N101" s="351"/>
      <c r="O101" s="352"/>
      <c r="P101" s="347">
        <f>P102+P104</f>
        <v>0</v>
      </c>
      <c r="Q101" s="348"/>
      <c r="R101" s="348"/>
      <c r="S101" s="348"/>
      <c r="T101" s="349"/>
      <c r="U101" s="347" t="s">
        <v>43</v>
      </c>
      <c r="V101" s="348"/>
      <c r="W101" s="348"/>
      <c r="X101" s="348"/>
      <c r="Y101" s="349"/>
      <c r="Z101" s="347" t="s">
        <v>43</v>
      </c>
      <c r="AA101" s="348"/>
      <c r="AB101" s="348"/>
      <c r="AC101" s="349"/>
      <c r="AD101" s="347" t="s">
        <v>43</v>
      </c>
      <c r="AE101" s="348"/>
      <c r="AF101" s="348"/>
      <c r="AG101" s="349"/>
      <c r="AH101" s="350" t="s">
        <v>43</v>
      </c>
      <c r="AI101" s="351"/>
      <c r="AJ101" s="351"/>
      <c r="AK101" s="352"/>
      <c r="AL101" s="350">
        <f>AL102+AL104</f>
        <v>0</v>
      </c>
      <c r="AM101" s="351"/>
      <c r="AN101" s="351"/>
      <c r="AO101" s="352"/>
      <c r="AP101" s="350" t="s">
        <v>43</v>
      </c>
      <c r="AQ101" s="351"/>
      <c r="AR101" s="351"/>
      <c r="AS101" s="352"/>
      <c r="AT101" s="8"/>
      <c r="AU101" s="8"/>
    </row>
    <row r="102" spans="1:47" hidden="1" x14ac:dyDescent="0.2">
      <c r="A102" s="333" t="s">
        <v>88</v>
      </c>
      <c r="B102" s="334"/>
      <c r="C102" s="334"/>
      <c r="D102" s="334"/>
      <c r="E102" s="334"/>
      <c r="F102" s="334"/>
      <c r="G102" s="334"/>
      <c r="H102" s="334"/>
      <c r="I102" s="335"/>
      <c r="J102" s="368"/>
      <c r="K102" s="369"/>
      <c r="L102" s="370"/>
      <c r="M102" s="356">
        <v>410</v>
      </c>
      <c r="N102" s="357"/>
      <c r="O102" s="358"/>
      <c r="P102" s="362">
        <f>AL102</f>
        <v>0</v>
      </c>
      <c r="Q102" s="363"/>
      <c r="R102" s="363"/>
      <c r="S102" s="363"/>
      <c r="T102" s="364"/>
      <c r="U102" s="362" t="s">
        <v>43</v>
      </c>
      <c r="V102" s="363"/>
      <c r="W102" s="363"/>
      <c r="X102" s="363"/>
      <c r="Y102" s="364"/>
      <c r="Z102" s="362" t="s">
        <v>43</v>
      </c>
      <c r="AA102" s="363"/>
      <c r="AB102" s="363"/>
      <c r="AC102" s="364"/>
      <c r="AD102" s="362" t="s">
        <v>43</v>
      </c>
      <c r="AE102" s="363"/>
      <c r="AF102" s="363"/>
      <c r="AG102" s="364"/>
      <c r="AH102" s="368" t="s">
        <v>43</v>
      </c>
      <c r="AI102" s="369"/>
      <c r="AJ102" s="369"/>
      <c r="AK102" s="370"/>
      <c r="AL102" s="368"/>
      <c r="AM102" s="369"/>
      <c r="AN102" s="369"/>
      <c r="AO102" s="370"/>
      <c r="AP102" s="368" t="s">
        <v>43</v>
      </c>
      <c r="AQ102" s="369"/>
      <c r="AR102" s="369"/>
      <c r="AS102" s="370"/>
      <c r="AT102" s="8"/>
      <c r="AU102" s="8"/>
    </row>
    <row r="103" spans="1:47" ht="12.75" hidden="1" customHeight="1" x14ac:dyDescent="0.2">
      <c r="A103" s="330" t="s">
        <v>89</v>
      </c>
      <c r="B103" s="331"/>
      <c r="C103" s="331"/>
      <c r="D103" s="331"/>
      <c r="E103" s="331"/>
      <c r="F103" s="331"/>
      <c r="G103" s="331"/>
      <c r="H103" s="331"/>
      <c r="I103" s="332"/>
      <c r="J103" s="371"/>
      <c r="K103" s="372"/>
      <c r="L103" s="373"/>
      <c r="M103" s="359"/>
      <c r="N103" s="360"/>
      <c r="O103" s="361"/>
      <c r="P103" s="365"/>
      <c r="Q103" s="366"/>
      <c r="R103" s="366"/>
      <c r="S103" s="366"/>
      <c r="T103" s="367"/>
      <c r="U103" s="365"/>
      <c r="V103" s="366"/>
      <c r="W103" s="366"/>
      <c r="X103" s="366"/>
      <c r="Y103" s="367"/>
      <c r="Z103" s="365"/>
      <c r="AA103" s="366"/>
      <c r="AB103" s="366"/>
      <c r="AC103" s="367"/>
      <c r="AD103" s="365"/>
      <c r="AE103" s="366"/>
      <c r="AF103" s="366"/>
      <c r="AG103" s="367"/>
      <c r="AH103" s="371"/>
      <c r="AI103" s="372"/>
      <c r="AJ103" s="372"/>
      <c r="AK103" s="373"/>
      <c r="AL103" s="371"/>
      <c r="AM103" s="372"/>
      <c r="AN103" s="372"/>
      <c r="AO103" s="373"/>
      <c r="AP103" s="371"/>
      <c r="AQ103" s="372"/>
      <c r="AR103" s="372"/>
      <c r="AS103" s="373"/>
      <c r="AT103" s="8"/>
      <c r="AU103" s="8"/>
    </row>
    <row r="104" spans="1:47" hidden="1" x14ac:dyDescent="0.2">
      <c r="A104" s="344" t="s">
        <v>90</v>
      </c>
      <c r="B104" s="345"/>
      <c r="C104" s="345"/>
      <c r="D104" s="345"/>
      <c r="E104" s="345"/>
      <c r="F104" s="345"/>
      <c r="G104" s="345"/>
      <c r="H104" s="345"/>
      <c r="I104" s="346"/>
      <c r="J104" s="350"/>
      <c r="K104" s="351"/>
      <c r="L104" s="352"/>
      <c r="M104" s="353">
        <v>440</v>
      </c>
      <c r="N104" s="354"/>
      <c r="O104" s="355"/>
      <c r="P104" s="347">
        <f>AL104</f>
        <v>0</v>
      </c>
      <c r="Q104" s="348"/>
      <c r="R104" s="348"/>
      <c r="S104" s="348"/>
      <c r="T104" s="349"/>
      <c r="U104" s="347" t="s">
        <v>43</v>
      </c>
      <c r="V104" s="348"/>
      <c r="W104" s="348"/>
      <c r="X104" s="348"/>
      <c r="Y104" s="349"/>
      <c r="Z104" s="347" t="s">
        <v>43</v>
      </c>
      <c r="AA104" s="348"/>
      <c r="AB104" s="348"/>
      <c r="AC104" s="349"/>
      <c r="AD104" s="347" t="s">
        <v>43</v>
      </c>
      <c r="AE104" s="348"/>
      <c r="AF104" s="348"/>
      <c r="AG104" s="349"/>
      <c r="AH104" s="350" t="s">
        <v>43</v>
      </c>
      <c r="AI104" s="351"/>
      <c r="AJ104" s="351"/>
      <c r="AK104" s="352"/>
      <c r="AL104" s="350"/>
      <c r="AM104" s="351"/>
      <c r="AN104" s="351"/>
      <c r="AO104" s="352"/>
      <c r="AP104" s="350" t="s">
        <v>43</v>
      </c>
      <c r="AQ104" s="351"/>
      <c r="AR104" s="351"/>
      <c r="AS104" s="352"/>
      <c r="AT104" s="8"/>
      <c r="AU104" s="8"/>
    </row>
    <row r="105" spans="1:47" hidden="1" x14ac:dyDescent="0.2">
      <c r="A105" s="340" t="s">
        <v>44</v>
      </c>
      <c r="B105" s="341"/>
      <c r="C105" s="341"/>
      <c r="D105" s="341"/>
      <c r="E105" s="341"/>
      <c r="F105" s="341"/>
      <c r="G105" s="341"/>
      <c r="H105" s="341"/>
      <c r="I105" s="342"/>
      <c r="J105" s="353">
        <v>200</v>
      </c>
      <c r="K105" s="354"/>
      <c r="L105" s="355"/>
      <c r="M105" s="350" t="s">
        <v>43</v>
      </c>
      <c r="N105" s="351"/>
      <c r="O105" s="352"/>
      <c r="P105" s="347">
        <f>SUM(U105:AS105)</f>
        <v>0</v>
      </c>
      <c r="Q105" s="348"/>
      <c r="R105" s="348"/>
      <c r="S105" s="348"/>
      <c r="T105" s="349"/>
      <c r="U105" s="347">
        <f>U106+U115+U120+U123+U128</f>
        <v>0</v>
      </c>
      <c r="V105" s="348"/>
      <c r="W105" s="348"/>
      <c r="X105" s="348"/>
      <c r="Y105" s="349"/>
      <c r="Z105" s="347">
        <f>Z106+Z115+Z120+Z123+Z128</f>
        <v>0</v>
      </c>
      <c r="AA105" s="348"/>
      <c r="AB105" s="348"/>
      <c r="AC105" s="349"/>
      <c r="AD105" s="347">
        <f>AD106+AD115+AD120+AD123+AD128</f>
        <v>0</v>
      </c>
      <c r="AE105" s="348"/>
      <c r="AF105" s="348"/>
      <c r="AG105" s="349"/>
      <c r="AH105" s="347">
        <f>AH106+AH115+AH120+AH123+AH128</f>
        <v>0</v>
      </c>
      <c r="AI105" s="348"/>
      <c r="AJ105" s="348"/>
      <c r="AK105" s="349"/>
      <c r="AL105" s="347">
        <f>AL106+AL115+AL120+AL123+AL128</f>
        <v>0</v>
      </c>
      <c r="AM105" s="348"/>
      <c r="AN105" s="348"/>
      <c r="AO105" s="349"/>
      <c r="AP105" s="347">
        <f>AP106+AP115+AP120+AP123+AP128</f>
        <v>0</v>
      </c>
      <c r="AQ105" s="348"/>
      <c r="AR105" s="348"/>
      <c r="AS105" s="349"/>
      <c r="AT105" s="8"/>
      <c r="AU105" s="8"/>
    </row>
    <row r="106" spans="1:47" hidden="1" x14ac:dyDescent="0.2">
      <c r="A106" s="333" t="s">
        <v>91</v>
      </c>
      <c r="B106" s="334"/>
      <c r="C106" s="334"/>
      <c r="D106" s="334"/>
      <c r="E106" s="334"/>
      <c r="F106" s="334"/>
      <c r="G106" s="334"/>
      <c r="H106" s="334"/>
      <c r="I106" s="335"/>
      <c r="J106" s="356">
        <v>210</v>
      </c>
      <c r="K106" s="357"/>
      <c r="L106" s="358"/>
      <c r="M106" s="356">
        <v>100</v>
      </c>
      <c r="N106" s="357"/>
      <c r="O106" s="358"/>
      <c r="P106" s="362">
        <f t="shared" ref="P106:P131" si="1">SUM(U106:AS106)</f>
        <v>0</v>
      </c>
      <c r="Q106" s="363"/>
      <c r="R106" s="363"/>
      <c r="S106" s="363"/>
      <c r="T106" s="364"/>
      <c r="U106" s="362">
        <f>U108</f>
        <v>0</v>
      </c>
      <c r="V106" s="363"/>
      <c r="W106" s="363"/>
      <c r="X106" s="363"/>
      <c r="Y106" s="364"/>
      <c r="Z106" s="362">
        <f>Z108</f>
        <v>0</v>
      </c>
      <c r="AA106" s="363"/>
      <c r="AB106" s="363"/>
      <c r="AC106" s="364"/>
      <c r="AD106" s="362">
        <f>AD108</f>
        <v>0</v>
      </c>
      <c r="AE106" s="363"/>
      <c r="AF106" s="363"/>
      <c r="AG106" s="364"/>
      <c r="AH106" s="368">
        <f>AH108</f>
        <v>0</v>
      </c>
      <c r="AI106" s="369"/>
      <c r="AJ106" s="369"/>
      <c r="AK106" s="370"/>
      <c r="AL106" s="368">
        <f>AL108</f>
        <v>0</v>
      </c>
      <c r="AM106" s="369"/>
      <c r="AN106" s="369"/>
      <c r="AO106" s="370"/>
      <c r="AP106" s="368">
        <f>AP108</f>
        <v>0</v>
      </c>
      <c r="AQ106" s="369"/>
      <c r="AR106" s="369"/>
      <c r="AS106" s="370"/>
      <c r="AT106" s="8"/>
      <c r="AU106" s="8"/>
    </row>
    <row r="107" spans="1:47" ht="12.75" hidden="1" customHeight="1" x14ac:dyDescent="0.2">
      <c r="A107" s="330" t="s">
        <v>92</v>
      </c>
      <c r="B107" s="331"/>
      <c r="C107" s="331"/>
      <c r="D107" s="331"/>
      <c r="E107" s="331"/>
      <c r="F107" s="331"/>
      <c r="G107" s="331"/>
      <c r="H107" s="331"/>
      <c r="I107" s="332"/>
      <c r="J107" s="359"/>
      <c r="K107" s="360"/>
      <c r="L107" s="361"/>
      <c r="M107" s="359"/>
      <c r="N107" s="360"/>
      <c r="O107" s="361"/>
      <c r="P107" s="365">
        <f t="shared" si="1"/>
        <v>0</v>
      </c>
      <c r="Q107" s="366"/>
      <c r="R107" s="366"/>
      <c r="S107" s="366"/>
      <c r="T107" s="367"/>
      <c r="U107" s="365"/>
      <c r="V107" s="366"/>
      <c r="W107" s="366"/>
      <c r="X107" s="366"/>
      <c r="Y107" s="367"/>
      <c r="Z107" s="365"/>
      <c r="AA107" s="366"/>
      <c r="AB107" s="366"/>
      <c r="AC107" s="367"/>
      <c r="AD107" s="365"/>
      <c r="AE107" s="366"/>
      <c r="AF107" s="366"/>
      <c r="AG107" s="367"/>
      <c r="AH107" s="371"/>
      <c r="AI107" s="372"/>
      <c r="AJ107" s="372"/>
      <c r="AK107" s="373"/>
      <c r="AL107" s="371"/>
      <c r="AM107" s="372"/>
      <c r="AN107" s="372"/>
      <c r="AO107" s="373"/>
      <c r="AP107" s="371"/>
      <c r="AQ107" s="372"/>
      <c r="AR107" s="372"/>
      <c r="AS107" s="373"/>
      <c r="AT107" s="8"/>
      <c r="AU107" s="8"/>
    </row>
    <row r="108" spans="1:47" hidden="1" x14ac:dyDescent="0.2">
      <c r="A108" s="333" t="s">
        <v>93</v>
      </c>
      <c r="B108" s="334"/>
      <c r="C108" s="334"/>
      <c r="D108" s="334"/>
      <c r="E108" s="334"/>
      <c r="F108" s="334"/>
      <c r="G108" s="334"/>
      <c r="H108" s="334"/>
      <c r="I108" s="335"/>
      <c r="J108" s="356">
        <v>211</v>
      </c>
      <c r="K108" s="357"/>
      <c r="L108" s="358"/>
      <c r="M108" s="356">
        <v>110</v>
      </c>
      <c r="N108" s="357"/>
      <c r="O108" s="358"/>
      <c r="P108" s="362">
        <f t="shared" si="1"/>
        <v>0</v>
      </c>
      <c r="Q108" s="363"/>
      <c r="R108" s="363"/>
      <c r="S108" s="363"/>
      <c r="T108" s="364"/>
      <c r="U108" s="362">
        <f>SUM(U110:Y114)</f>
        <v>0</v>
      </c>
      <c r="V108" s="363"/>
      <c r="W108" s="363"/>
      <c r="X108" s="363"/>
      <c r="Y108" s="364"/>
      <c r="Z108" s="362">
        <f>SUM(Z110:AC114)</f>
        <v>0</v>
      </c>
      <c r="AA108" s="363"/>
      <c r="AB108" s="363"/>
      <c r="AC108" s="364"/>
      <c r="AD108" s="362">
        <f>SUM(AD110:AG114)</f>
        <v>0</v>
      </c>
      <c r="AE108" s="363"/>
      <c r="AF108" s="363"/>
      <c r="AG108" s="364"/>
      <c r="AH108" s="368">
        <f>SUM(AH110:AK114)</f>
        <v>0</v>
      </c>
      <c r="AI108" s="369"/>
      <c r="AJ108" s="369"/>
      <c r="AK108" s="370"/>
      <c r="AL108" s="368">
        <f>SUM(AL110:AO114)</f>
        <v>0</v>
      </c>
      <c r="AM108" s="369"/>
      <c r="AN108" s="369"/>
      <c r="AO108" s="370"/>
      <c r="AP108" s="368">
        <f>SUM(AP110:AS114)</f>
        <v>0</v>
      </c>
      <c r="AQ108" s="369"/>
      <c r="AR108" s="369"/>
      <c r="AS108" s="370"/>
      <c r="AT108" s="8"/>
      <c r="AU108" s="8"/>
    </row>
    <row r="109" spans="1:47" ht="25.5" hidden="1" customHeight="1" x14ac:dyDescent="0.2">
      <c r="A109" s="330" t="s">
        <v>94</v>
      </c>
      <c r="B109" s="331"/>
      <c r="C109" s="331"/>
      <c r="D109" s="331"/>
      <c r="E109" s="331"/>
      <c r="F109" s="331"/>
      <c r="G109" s="331"/>
      <c r="H109" s="331"/>
      <c r="I109" s="332"/>
      <c r="J109" s="359"/>
      <c r="K109" s="360"/>
      <c r="L109" s="361"/>
      <c r="M109" s="359"/>
      <c r="N109" s="360"/>
      <c r="O109" s="361"/>
      <c r="P109" s="365">
        <f t="shared" si="1"/>
        <v>0</v>
      </c>
      <c r="Q109" s="366"/>
      <c r="R109" s="366"/>
      <c r="S109" s="366"/>
      <c r="T109" s="367"/>
      <c r="U109" s="365"/>
      <c r="V109" s="366"/>
      <c r="W109" s="366"/>
      <c r="X109" s="366"/>
      <c r="Y109" s="367"/>
      <c r="Z109" s="365"/>
      <c r="AA109" s="366"/>
      <c r="AB109" s="366"/>
      <c r="AC109" s="367"/>
      <c r="AD109" s="365"/>
      <c r="AE109" s="366"/>
      <c r="AF109" s="366"/>
      <c r="AG109" s="367"/>
      <c r="AH109" s="371"/>
      <c r="AI109" s="372"/>
      <c r="AJ109" s="372"/>
      <c r="AK109" s="373"/>
      <c r="AL109" s="371"/>
      <c r="AM109" s="372"/>
      <c r="AN109" s="372"/>
      <c r="AO109" s="373"/>
      <c r="AP109" s="371"/>
      <c r="AQ109" s="372"/>
      <c r="AR109" s="372"/>
      <c r="AS109" s="373"/>
      <c r="AT109" s="8"/>
      <c r="AU109" s="8"/>
    </row>
    <row r="110" spans="1:47" hidden="1" x14ac:dyDescent="0.2">
      <c r="A110" s="333" t="s">
        <v>95</v>
      </c>
      <c r="B110" s="334"/>
      <c r="C110" s="334"/>
      <c r="D110" s="334"/>
      <c r="E110" s="334"/>
      <c r="F110" s="334"/>
      <c r="G110" s="334"/>
      <c r="H110" s="334"/>
      <c r="I110" s="335"/>
      <c r="J110" s="368"/>
      <c r="K110" s="369"/>
      <c r="L110" s="370"/>
      <c r="M110" s="356">
        <v>111</v>
      </c>
      <c r="N110" s="357"/>
      <c r="O110" s="358"/>
      <c r="P110" s="362">
        <f t="shared" si="1"/>
        <v>0</v>
      </c>
      <c r="Q110" s="363"/>
      <c r="R110" s="363"/>
      <c r="S110" s="363"/>
      <c r="T110" s="364"/>
      <c r="U110" s="283"/>
      <c r="V110" s="284"/>
      <c r="W110" s="284"/>
      <c r="X110" s="284"/>
      <c r="Y110" s="374"/>
      <c r="Z110" s="362"/>
      <c r="AA110" s="363"/>
      <c r="AB110" s="363"/>
      <c r="AC110" s="364"/>
      <c r="AD110" s="362"/>
      <c r="AE110" s="363"/>
      <c r="AF110" s="363"/>
      <c r="AG110" s="364"/>
      <c r="AH110" s="362"/>
      <c r="AI110" s="363"/>
      <c r="AJ110" s="363"/>
      <c r="AK110" s="364"/>
      <c r="AL110" s="368"/>
      <c r="AM110" s="369"/>
      <c r="AN110" s="369"/>
      <c r="AO110" s="370"/>
      <c r="AP110" s="368"/>
      <c r="AQ110" s="369"/>
      <c r="AR110" s="369"/>
      <c r="AS110" s="370"/>
      <c r="AT110" s="8"/>
      <c r="AU110" s="8"/>
    </row>
    <row r="111" spans="1:47" ht="12.75" hidden="1" customHeight="1" x14ac:dyDescent="0.2">
      <c r="A111" s="330" t="s">
        <v>96</v>
      </c>
      <c r="B111" s="331"/>
      <c r="C111" s="331"/>
      <c r="D111" s="331"/>
      <c r="E111" s="331"/>
      <c r="F111" s="331"/>
      <c r="G111" s="331"/>
      <c r="H111" s="331"/>
      <c r="I111" s="332"/>
      <c r="J111" s="371"/>
      <c r="K111" s="372"/>
      <c r="L111" s="373"/>
      <c r="M111" s="359"/>
      <c r="N111" s="360"/>
      <c r="O111" s="361"/>
      <c r="P111" s="365">
        <f t="shared" si="1"/>
        <v>0</v>
      </c>
      <c r="Q111" s="366"/>
      <c r="R111" s="366"/>
      <c r="S111" s="366"/>
      <c r="T111" s="367"/>
      <c r="U111" s="285"/>
      <c r="V111" s="286"/>
      <c r="W111" s="286"/>
      <c r="X111" s="286"/>
      <c r="Y111" s="375"/>
      <c r="Z111" s="365"/>
      <c r="AA111" s="366"/>
      <c r="AB111" s="366"/>
      <c r="AC111" s="367"/>
      <c r="AD111" s="365"/>
      <c r="AE111" s="366"/>
      <c r="AF111" s="366"/>
      <c r="AG111" s="367"/>
      <c r="AH111" s="365"/>
      <c r="AI111" s="366"/>
      <c r="AJ111" s="366"/>
      <c r="AK111" s="367"/>
      <c r="AL111" s="371"/>
      <c r="AM111" s="372"/>
      <c r="AN111" s="372"/>
      <c r="AO111" s="373"/>
      <c r="AP111" s="371"/>
      <c r="AQ111" s="372"/>
      <c r="AR111" s="372"/>
      <c r="AS111" s="373"/>
      <c r="AT111" s="8"/>
      <c r="AU111" s="8"/>
    </row>
    <row r="112" spans="1:47" ht="25.5" hidden="1" customHeight="1" x14ac:dyDescent="0.2">
      <c r="A112" s="344" t="s">
        <v>97</v>
      </c>
      <c r="B112" s="345"/>
      <c r="C112" s="345"/>
      <c r="D112" s="345"/>
      <c r="E112" s="345"/>
      <c r="F112" s="345"/>
      <c r="G112" s="345"/>
      <c r="H112" s="345"/>
      <c r="I112" s="346"/>
      <c r="J112" s="350"/>
      <c r="K112" s="351"/>
      <c r="L112" s="352"/>
      <c r="M112" s="353">
        <v>112</v>
      </c>
      <c r="N112" s="354"/>
      <c r="O112" s="355"/>
      <c r="P112" s="347">
        <f t="shared" si="1"/>
        <v>0</v>
      </c>
      <c r="Q112" s="348"/>
      <c r="R112" s="348"/>
      <c r="S112" s="348"/>
      <c r="T112" s="349"/>
      <c r="U112" s="347"/>
      <c r="V112" s="348"/>
      <c r="W112" s="348"/>
      <c r="X112" s="348"/>
      <c r="Y112" s="349"/>
      <c r="Z112" s="347"/>
      <c r="AA112" s="348"/>
      <c r="AB112" s="348"/>
      <c r="AC112" s="349"/>
      <c r="AD112" s="347"/>
      <c r="AE112" s="348"/>
      <c r="AF112" s="348"/>
      <c r="AG112" s="349"/>
      <c r="AH112" s="347"/>
      <c r="AI112" s="348"/>
      <c r="AJ112" s="348"/>
      <c r="AK112" s="349"/>
      <c r="AL112" s="347"/>
      <c r="AM112" s="348"/>
      <c r="AN112" s="348"/>
      <c r="AO112" s="349"/>
      <c r="AP112" s="347"/>
      <c r="AQ112" s="348"/>
      <c r="AR112" s="348"/>
      <c r="AS112" s="349"/>
      <c r="AT112" s="8"/>
      <c r="AU112" s="8"/>
    </row>
    <row r="113" spans="1:47" ht="51" hidden="1" customHeight="1" x14ac:dyDescent="0.2">
      <c r="A113" s="344" t="s">
        <v>98</v>
      </c>
      <c r="B113" s="345"/>
      <c r="C113" s="345"/>
      <c r="D113" s="345"/>
      <c r="E113" s="345"/>
      <c r="F113" s="345"/>
      <c r="G113" s="345"/>
      <c r="H113" s="345"/>
      <c r="I113" s="346"/>
      <c r="J113" s="350"/>
      <c r="K113" s="351"/>
      <c r="L113" s="352"/>
      <c r="M113" s="353">
        <v>113</v>
      </c>
      <c r="N113" s="354"/>
      <c r="O113" s="355"/>
      <c r="P113" s="347">
        <f t="shared" si="1"/>
        <v>0</v>
      </c>
      <c r="Q113" s="348"/>
      <c r="R113" s="348"/>
      <c r="S113" s="348"/>
      <c r="T113" s="349"/>
      <c r="U113" s="347"/>
      <c r="V113" s="348"/>
      <c r="W113" s="348"/>
      <c r="X113" s="348"/>
      <c r="Y113" s="349"/>
      <c r="Z113" s="347"/>
      <c r="AA113" s="348"/>
      <c r="AB113" s="348"/>
      <c r="AC113" s="349"/>
      <c r="AD113" s="347"/>
      <c r="AE113" s="348"/>
      <c r="AF113" s="348"/>
      <c r="AG113" s="349"/>
      <c r="AH113" s="347"/>
      <c r="AI113" s="348"/>
      <c r="AJ113" s="348"/>
      <c r="AK113" s="349"/>
      <c r="AL113" s="347"/>
      <c r="AM113" s="348"/>
      <c r="AN113" s="348"/>
      <c r="AO113" s="349"/>
      <c r="AP113" s="347"/>
      <c r="AQ113" s="348"/>
      <c r="AR113" s="348"/>
      <c r="AS113" s="349"/>
      <c r="AT113" s="8"/>
      <c r="AU113" s="8"/>
    </row>
    <row r="114" spans="1:47" ht="51" hidden="1" customHeight="1" x14ac:dyDescent="0.2">
      <c r="A114" s="344" t="s">
        <v>99</v>
      </c>
      <c r="B114" s="345"/>
      <c r="C114" s="345"/>
      <c r="D114" s="345"/>
      <c r="E114" s="345"/>
      <c r="F114" s="345"/>
      <c r="G114" s="345"/>
      <c r="H114" s="345"/>
      <c r="I114" s="346"/>
      <c r="J114" s="350"/>
      <c r="K114" s="351"/>
      <c r="L114" s="352"/>
      <c r="M114" s="353">
        <v>119</v>
      </c>
      <c r="N114" s="354"/>
      <c r="O114" s="355"/>
      <c r="P114" s="347">
        <f t="shared" si="1"/>
        <v>0</v>
      </c>
      <c r="Q114" s="348"/>
      <c r="R114" s="348"/>
      <c r="S114" s="348"/>
      <c r="T114" s="349"/>
      <c r="U114" s="347"/>
      <c r="V114" s="348"/>
      <c r="W114" s="348"/>
      <c r="X114" s="348"/>
      <c r="Y114" s="349"/>
      <c r="Z114" s="347"/>
      <c r="AA114" s="348"/>
      <c r="AB114" s="348"/>
      <c r="AC114" s="349"/>
      <c r="AD114" s="347"/>
      <c r="AE114" s="348"/>
      <c r="AF114" s="348"/>
      <c r="AG114" s="349"/>
      <c r="AH114" s="347"/>
      <c r="AI114" s="348"/>
      <c r="AJ114" s="348"/>
      <c r="AK114" s="349"/>
      <c r="AL114" s="347"/>
      <c r="AM114" s="348"/>
      <c r="AN114" s="348"/>
      <c r="AO114" s="349"/>
      <c r="AP114" s="347"/>
      <c r="AQ114" s="348"/>
      <c r="AR114" s="348"/>
      <c r="AS114" s="349"/>
      <c r="AT114" s="8"/>
      <c r="AU114" s="8"/>
    </row>
    <row r="115" spans="1:47" ht="25.5" hidden="1" customHeight="1" x14ac:dyDescent="0.2">
      <c r="A115" s="344" t="s">
        <v>100</v>
      </c>
      <c r="B115" s="345"/>
      <c r="C115" s="345"/>
      <c r="D115" s="345"/>
      <c r="E115" s="345"/>
      <c r="F115" s="345"/>
      <c r="G115" s="345"/>
      <c r="H115" s="345"/>
      <c r="I115" s="346"/>
      <c r="J115" s="353">
        <v>220</v>
      </c>
      <c r="K115" s="354"/>
      <c r="L115" s="355"/>
      <c r="M115" s="353">
        <v>300</v>
      </c>
      <c r="N115" s="354"/>
      <c r="O115" s="355"/>
      <c r="P115" s="347">
        <f t="shared" si="1"/>
        <v>0</v>
      </c>
      <c r="Q115" s="348"/>
      <c r="R115" s="348"/>
      <c r="S115" s="348"/>
      <c r="T115" s="349"/>
      <c r="U115" s="347">
        <f>SUM(U116:Y119)</f>
        <v>0</v>
      </c>
      <c r="V115" s="348"/>
      <c r="W115" s="348"/>
      <c r="X115" s="348"/>
      <c r="Y115" s="349"/>
      <c r="Z115" s="347">
        <f>SUM(Z116:AC119)</f>
        <v>0</v>
      </c>
      <c r="AA115" s="348"/>
      <c r="AB115" s="348"/>
      <c r="AC115" s="349"/>
      <c r="AD115" s="347">
        <f>SUM(AD116:AG119)</f>
        <v>0</v>
      </c>
      <c r="AE115" s="348"/>
      <c r="AF115" s="348"/>
      <c r="AG115" s="349"/>
      <c r="AH115" s="350">
        <f>SUM(AH116:AK119)</f>
        <v>0</v>
      </c>
      <c r="AI115" s="351"/>
      <c r="AJ115" s="351"/>
      <c r="AK115" s="352"/>
      <c r="AL115" s="350">
        <f>SUM(AL116:AO119)</f>
        <v>0</v>
      </c>
      <c r="AM115" s="351"/>
      <c r="AN115" s="351"/>
      <c r="AO115" s="352"/>
      <c r="AP115" s="350">
        <f>SUM(AP116:AS119)</f>
        <v>0</v>
      </c>
      <c r="AQ115" s="351"/>
      <c r="AR115" s="351"/>
      <c r="AS115" s="352"/>
      <c r="AT115" s="8"/>
      <c r="AU115" s="8"/>
    </row>
    <row r="116" spans="1:47" hidden="1" x14ac:dyDescent="0.2">
      <c r="A116" s="333" t="s">
        <v>101</v>
      </c>
      <c r="B116" s="334"/>
      <c r="C116" s="334"/>
      <c r="D116" s="334"/>
      <c r="E116" s="334"/>
      <c r="F116" s="334"/>
      <c r="G116" s="334"/>
      <c r="H116" s="334"/>
      <c r="I116" s="335"/>
      <c r="J116" s="368"/>
      <c r="K116" s="369"/>
      <c r="L116" s="370"/>
      <c r="M116" s="356">
        <v>321</v>
      </c>
      <c r="N116" s="357"/>
      <c r="O116" s="358"/>
      <c r="P116" s="362">
        <f t="shared" si="1"/>
        <v>0</v>
      </c>
      <c r="Q116" s="363"/>
      <c r="R116" s="363"/>
      <c r="S116" s="363"/>
      <c r="T116" s="364"/>
      <c r="U116" s="283"/>
      <c r="V116" s="284"/>
      <c r="W116" s="284"/>
      <c r="X116" s="284"/>
      <c r="Y116" s="374"/>
      <c r="Z116" s="362"/>
      <c r="AA116" s="363"/>
      <c r="AB116" s="363"/>
      <c r="AC116" s="364"/>
      <c r="AD116" s="362"/>
      <c r="AE116" s="363"/>
      <c r="AF116" s="363"/>
      <c r="AG116" s="364"/>
      <c r="AH116" s="362"/>
      <c r="AI116" s="363"/>
      <c r="AJ116" s="363"/>
      <c r="AK116" s="364"/>
      <c r="AL116" s="368"/>
      <c r="AM116" s="369"/>
      <c r="AN116" s="369"/>
      <c r="AO116" s="370"/>
      <c r="AP116" s="368"/>
      <c r="AQ116" s="369"/>
      <c r="AR116" s="369"/>
      <c r="AS116" s="370"/>
      <c r="AT116" s="8"/>
      <c r="AU116" s="8"/>
    </row>
    <row r="117" spans="1:47" ht="38.25" hidden="1" customHeight="1" x14ac:dyDescent="0.2">
      <c r="A117" s="330" t="s">
        <v>102</v>
      </c>
      <c r="B117" s="331"/>
      <c r="C117" s="331"/>
      <c r="D117" s="331"/>
      <c r="E117" s="331"/>
      <c r="F117" s="331"/>
      <c r="G117" s="331"/>
      <c r="H117" s="331"/>
      <c r="I117" s="332"/>
      <c r="J117" s="371"/>
      <c r="K117" s="372"/>
      <c r="L117" s="373"/>
      <c r="M117" s="359"/>
      <c r="N117" s="360"/>
      <c r="O117" s="361"/>
      <c r="P117" s="365">
        <f t="shared" si="1"/>
        <v>0</v>
      </c>
      <c r="Q117" s="366"/>
      <c r="R117" s="366"/>
      <c r="S117" s="366"/>
      <c r="T117" s="367"/>
      <c r="U117" s="285"/>
      <c r="V117" s="286"/>
      <c r="W117" s="286"/>
      <c r="X117" s="286"/>
      <c r="Y117" s="375"/>
      <c r="Z117" s="365"/>
      <c r="AA117" s="366"/>
      <c r="AB117" s="366"/>
      <c r="AC117" s="367"/>
      <c r="AD117" s="365"/>
      <c r="AE117" s="366"/>
      <c r="AF117" s="366"/>
      <c r="AG117" s="367"/>
      <c r="AH117" s="365"/>
      <c r="AI117" s="366"/>
      <c r="AJ117" s="366"/>
      <c r="AK117" s="367"/>
      <c r="AL117" s="371"/>
      <c r="AM117" s="372"/>
      <c r="AN117" s="372"/>
      <c r="AO117" s="373"/>
      <c r="AP117" s="371"/>
      <c r="AQ117" s="372"/>
      <c r="AR117" s="372"/>
      <c r="AS117" s="373"/>
      <c r="AT117" s="8"/>
      <c r="AU117" s="8"/>
    </row>
    <row r="118" spans="1:47" hidden="1" x14ac:dyDescent="0.2">
      <c r="A118" s="344" t="s">
        <v>103</v>
      </c>
      <c r="B118" s="345"/>
      <c r="C118" s="345"/>
      <c r="D118" s="345"/>
      <c r="E118" s="345"/>
      <c r="F118" s="345"/>
      <c r="G118" s="345"/>
      <c r="H118" s="345"/>
      <c r="I118" s="346"/>
      <c r="J118" s="350"/>
      <c r="K118" s="351"/>
      <c r="L118" s="352"/>
      <c r="M118" s="353">
        <v>340</v>
      </c>
      <c r="N118" s="354"/>
      <c r="O118" s="355"/>
      <c r="P118" s="347">
        <f t="shared" si="1"/>
        <v>0</v>
      </c>
      <c r="Q118" s="348"/>
      <c r="R118" s="348"/>
      <c r="S118" s="348"/>
      <c r="T118" s="349"/>
      <c r="U118" s="296"/>
      <c r="V118" s="297"/>
      <c r="W118" s="297"/>
      <c r="X118" s="297"/>
      <c r="Y118" s="298"/>
      <c r="Z118" s="347"/>
      <c r="AA118" s="348"/>
      <c r="AB118" s="348"/>
      <c r="AC118" s="349"/>
      <c r="AD118" s="347"/>
      <c r="AE118" s="348"/>
      <c r="AF118" s="348"/>
      <c r="AG118" s="349"/>
      <c r="AH118" s="347"/>
      <c r="AI118" s="348"/>
      <c r="AJ118" s="348"/>
      <c r="AK118" s="349"/>
      <c r="AL118" s="350"/>
      <c r="AM118" s="351"/>
      <c r="AN118" s="351"/>
      <c r="AO118" s="352"/>
      <c r="AP118" s="350"/>
      <c r="AQ118" s="351"/>
      <c r="AR118" s="351"/>
      <c r="AS118" s="352"/>
      <c r="AT118" s="8"/>
      <c r="AU118" s="8"/>
    </row>
    <row r="119" spans="1:47" hidden="1" x14ac:dyDescent="0.2">
      <c r="A119" s="344" t="s">
        <v>104</v>
      </c>
      <c r="B119" s="345"/>
      <c r="C119" s="345"/>
      <c r="D119" s="345"/>
      <c r="E119" s="345"/>
      <c r="F119" s="345"/>
      <c r="G119" s="345"/>
      <c r="H119" s="345"/>
      <c r="I119" s="346"/>
      <c r="J119" s="350"/>
      <c r="K119" s="351"/>
      <c r="L119" s="352"/>
      <c r="M119" s="353">
        <v>350</v>
      </c>
      <c r="N119" s="354"/>
      <c r="O119" s="355"/>
      <c r="P119" s="347">
        <f t="shared" si="1"/>
        <v>0</v>
      </c>
      <c r="Q119" s="348"/>
      <c r="R119" s="348"/>
      <c r="S119" s="348"/>
      <c r="T119" s="349"/>
      <c r="U119" s="296"/>
      <c r="V119" s="297"/>
      <c r="W119" s="297"/>
      <c r="X119" s="297"/>
      <c r="Y119" s="298"/>
      <c r="Z119" s="347"/>
      <c r="AA119" s="348"/>
      <c r="AB119" s="348"/>
      <c r="AC119" s="349"/>
      <c r="AD119" s="347"/>
      <c r="AE119" s="348"/>
      <c r="AF119" s="348"/>
      <c r="AG119" s="349"/>
      <c r="AH119" s="347"/>
      <c r="AI119" s="348"/>
      <c r="AJ119" s="348"/>
      <c r="AK119" s="349"/>
      <c r="AL119" s="350"/>
      <c r="AM119" s="351"/>
      <c r="AN119" s="351"/>
      <c r="AO119" s="352"/>
      <c r="AP119" s="350"/>
      <c r="AQ119" s="351"/>
      <c r="AR119" s="351"/>
      <c r="AS119" s="352"/>
      <c r="AT119" s="8"/>
      <c r="AU119" s="8"/>
    </row>
    <row r="120" spans="1:47" hidden="1" x14ac:dyDescent="0.2">
      <c r="A120" s="344" t="s">
        <v>105</v>
      </c>
      <c r="B120" s="345"/>
      <c r="C120" s="345"/>
      <c r="D120" s="345"/>
      <c r="E120" s="345"/>
      <c r="F120" s="345"/>
      <c r="G120" s="345"/>
      <c r="H120" s="345"/>
      <c r="I120" s="346"/>
      <c r="J120" s="350"/>
      <c r="K120" s="351"/>
      <c r="L120" s="352"/>
      <c r="M120" s="353">
        <v>830</v>
      </c>
      <c r="N120" s="354"/>
      <c r="O120" s="355"/>
      <c r="P120" s="347">
        <f t="shared" si="1"/>
        <v>0</v>
      </c>
      <c r="Q120" s="348"/>
      <c r="R120" s="348"/>
      <c r="S120" s="348"/>
      <c r="T120" s="349"/>
      <c r="U120" s="347">
        <f>U121</f>
        <v>0</v>
      </c>
      <c r="V120" s="348"/>
      <c r="W120" s="348"/>
      <c r="X120" s="348"/>
      <c r="Y120" s="349"/>
      <c r="Z120" s="347">
        <f>Z121</f>
        <v>0</v>
      </c>
      <c r="AA120" s="348"/>
      <c r="AB120" s="348"/>
      <c r="AC120" s="349"/>
      <c r="AD120" s="347">
        <f>AD121</f>
        <v>0</v>
      </c>
      <c r="AE120" s="348"/>
      <c r="AF120" s="348"/>
      <c r="AG120" s="349"/>
      <c r="AH120" s="347">
        <f>AH121</f>
        <v>0</v>
      </c>
      <c r="AI120" s="348"/>
      <c r="AJ120" s="348"/>
      <c r="AK120" s="349"/>
      <c r="AL120" s="347">
        <f>AL121</f>
        <v>0</v>
      </c>
      <c r="AM120" s="348"/>
      <c r="AN120" s="348"/>
      <c r="AO120" s="349"/>
      <c r="AP120" s="347">
        <f>AP121</f>
        <v>0</v>
      </c>
      <c r="AQ120" s="348"/>
      <c r="AR120" s="348"/>
      <c r="AS120" s="349"/>
      <c r="AT120" s="8"/>
      <c r="AU120" s="8"/>
    </row>
    <row r="121" spans="1:47" hidden="1" x14ac:dyDescent="0.2">
      <c r="A121" s="333" t="s">
        <v>106</v>
      </c>
      <c r="B121" s="334"/>
      <c r="C121" s="334"/>
      <c r="D121" s="334"/>
      <c r="E121" s="334"/>
      <c r="F121" s="334"/>
      <c r="G121" s="334"/>
      <c r="H121" s="334"/>
      <c r="I121" s="335"/>
      <c r="J121" s="368"/>
      <c r="K121" s="369"/>
      <c r="L121" s="370"/>
      <c r="M121" s="356">
        <v>831</v>
      </c>
      <c r="N121" s="357"/>
      <c r="O121" s="358"/>
      <c r="P121" s="362">
        <f t="shared" si="1"/>
        <v>0</v>
      </c>
      <c r="Q121" s="363"/>
      <c r="R121" s="363"/>
      <c r="S121" s="363"/>
      <c r="T121" s="364"/>
      <c r="U121" s="283"/>
      <c r="V121" s="284"/>
      <c r="W121" s="284"/>
      <c r="X121" s="284"/>
      <c r="Y121" s="374"/>
      <c r="Z121" s="362"/>
      <c r="AA121" s="363"/>
      <c r="AB121" s="363"/>
      <c r="AC121" s="364"/>
      <c r="AD121" s="362"/>
      <c r="AE121" s="363"/>
      <c r="AF121" s="363"/>
      <c r="AG121" s="364"/>
      <c r="AH121" s="362"/>
      <c r="AI121" s="363"/>
      <c r="AJ121" s="363"/>
      <c r="AK121" s="364"/>
      <c r="AL121" s="368"/>
      <c r="AM121" s="369"/>
      <c r="AN121" s="369"/>
      <c r="AO121" s="370"/>
      <c r="AP121" s="368"/>
      <c r="AQ121" s="369"/>
      <c r="AR121" s="369"/>
      <c r="AS121" s="370"/>
      <c r="AT121" s="8"/>
      <c r="AU121" s="8"/>
    </row>
    <row r="122" spans="1:47" ht="114" hidden="1" customHeight="1" x14ac:dyDescent="0.2">
      <c r="A122" s="330" t="s">
        <v>107</v>
      </c>
      <c r="B122" s="331"/>
      <c r="C122" s="331"/>
      <c r="D122" s="331"/>
      <c r="E122" s="331"/>
      <c r="F122" s="331"/>
      <c r="G122" s="331"/>
      <c r="H122" s="331"/>
      <c r="I122" s="332"/>
      <c r="J122" s="371"/>
      <c r="K122" s="372"/>
      <c r="L122" s="373"/>
      <c r="M122" s="359"/>
      <c r="N122" s="360"/>
      <c r="O122" s="361"/>
      <c r="P122" s="365">
        <f t="shared" si="1"/>
        <v>0</v>
      </c>
      <c r="Q122" s="366"/>
      <c r="R122" s="366"/>
      <c r="S122" s="366"/>
      <c r="T122" s="367"/>
      <c r="U122" s="285"/>
      <c r="V122" s="286"/>
      <c r="W122" s="286"/>
      <c r="X122" s="286"/>
      <c r="Y122" s="375"/>
      <c r="Z122" s="365"/>
      <c r="AA122" s="366"/>
      <c r="AB122" s="366"/>
      <c r="AC122" s="367"/>
      <c r="AD122" s="365"/>
      <c r="AE122" s="366"/>
      <c r="AF122" s="366"/>
      <c r="AG122" s="367"/>
      <c r="AH122" s="365"/>
      <c r="AI122" s="366"/>
      <c r="AJ122" s="366"/>
      <c r="AK122" s="367"/>
      <c r="AL122" s="371"/>
      <c r="AM122" s="372"/>
      <c r="AN122" s="372"/>
      <c r="AO122" s="373"/>
      <c r="AP122" s="371"/>
      <c r="AQ122" s="372"/>
      <c r="AR122" s="372"/>
      <c r="AS122" s="373"/>
      <c r="AT122" s="8"/>
      <c r="AU122" s="8"/>
    </row>
    <row r="123" spans="1:47" ht="27" hidden="1" customHeight="1" x14ac:dyDescent="0.2">
      <c r="A123" s="344" t="s">
        <v>108</v>
      </c>
      <c r="B123" s="345"/>
      <c r="C123" s="345"/>
      <c r="D123" s="345"/>
      <c r="E123" s="345"/>
      <c r="F123" s="345"/>
      <c r="G123" s="345"/>
      <c r="H123" s="345"/>
      <c r="I123" s="346"/>
      <c r="J123" s="353">
        <v>230</v>
      </c>
      <c r="K123" s="354"/>
      <c r="L123" s="355"/>
      <c r="M123" s="353">
        <v>850</v>
      </c>
      <c r="N123" s="354"/>
      <c r="O123" s="355"/>
      <c r="P123" s="347">
        <f t="shared" si="1"/>
        <v>0</v>
      </c>
      <c r="Q123" s="348"/>
      <c r="R123" s="348"/>
      <c r="S123" s="348"/>
      <c r="T123" s="349"/>
      <c r="U123" s="347">
        <f>SUM(U124:Y127)</f>
        <v>0</v>
      </c>
      <c r="V123" s="348"/>
      <c r="W123" s="348"/>
      <c r="X123" s="348"/>
      <c r="Y123" s="349"/>
      <c r="Z123" s="347">
        <f>SUM(Z124:AC127)</f>
        <v>0</v>
      </c>
      <c r="AA123" s="348"/>
      <c r="AB123" s="348"/>
      <c r="AC123" s="349"/>
      <c r="AD123" s="347">
        <f>SUM(AD124:AG127)</f>
        <v>0</v>
      </c>
      <c r="AE123" s="348"/>
      <c r="AF123" s="348"/>
      <c r="AG123" s="349"/>
      <c r="AH123" s="350">
        <f>SUM(AH124:AK127)</f>
        <v>0</v>
      </c>
      <c r="AI123" s="351"/>
      <c r="AJ123" s="351"/>
      <c r="AK123" s="352"/>
      <c r="AL123" s="350">
        <f>SUM(AL124:AO127)</f>
        <v>0</v>
      </c>
      <c r="AM123" s="351"/>
      <c r="AN123" s="351"/>
      <c r="AO123" s="352"/>
      <c r="AP123" s="350">
        <f>SUM(AP124:AS127)</f>
        <v>0</v>
      </c>
      <c r="AQ123" s="351"/>
      <c r="AR123" s="351"/>
      <c r="AS123" s="352"/>
      <c r="AT123" s="8"/>
      <c r="AU123" s="8"/>
    </row>
    <row r="124" spans="1:47" hidden="1" x14ac:dyDescent="0.2">
      <c r="A124" s="333" t="s">
        <v>106</v>
      </c>
      <c r="B124" s="334"/>
      <c r="C124" s="334"/>
      <c r="D124" s="334"/>
      <c r="E124" s="334"/>
      <c r="F124" s="334"/>
      <c r="G124" s="334"/>
      <c r="H124" s="334"/>
      <c r="I124" s="335"/>
      <c r="J124" s="368"/>
      <c r="K124" s="369"/>
      <c r="L124" s="370"/>
      <c r="M124" s="356">
        <v>851</v>
      </c>
      <c r="N124" s="357"/>
      <c r="O124" s="358"/>
      <c r="P124" s="362">
        <f t="shared" si="1"/>
        <v>0</v>
      </c>
      <c r="Q124" s="363"/>
      <c r="R124" s="363"/>
      <c r="S124" s="363"/>
      <c r="T124" s="364"/>
      <c r="U124" s="283"/>
      <c r="V124" s="284"/>
      <c r="W124" s="284"/>
      <c r="X124" s="284"/>
      <c r="Y124" s="374"/>
      <c r="Z124" s="362"/>
      <c r="AA124" s="363"/>
      <c r="AB124" s="363"/>
      <c r="AC124" s="364"/>
      <c r="AD124" s="362"/>
      <c r="AE124" s="363"/>
      <c r="AF124" s="363"/>
      <c r="AG124" s="364"/>
      <c r="AH124" s="362"/>
      <c r="AI124" s="363"/>
      <c r="AJ124" s="363"/>
      <c r="AK124" s="364"/>
      <c r="AL124" s="368"/>
      <c r="AM124" s="369"/>
      <c r="AN124" s="369"/>
      <c r="AO124" s="370"/>
      <c r="AP124" s="368"/>
      <c r="AQ124" s="369"/>
      <c r="AR124" s="369"/>
      <c r="AS124" s="370"/>
      <c r="AT124" s="8"/>
      <c r="AU124" s="8"/>
    </row>
    <row r="125" spans="1:47" ht="25.5" hidden="1" customHeight="1" x14ac:dyDescent="0.2">
      <c r="A125" s="330" t="s">
        <v>109</v>
      </c>
      <c r="B125" s="331"/>
      <c r="C125" s="331"/>
      <c r="D125" s="331"/>
      <c r="E125" s="331"/>
      <c r="F125" s="331"/>
      <c r="G125" s="331"/>
      <c r="H125" s="331"/>
      <c r="I125" s="332"/>
      <c r="J125" s="371"/>
      <c r="K125" s="372"/>
      <c r="L125" s="373"/>
      <c r="M125" s="359"/>
      <c r="N125" s="360"/>
      <c r="O125" s="361"/>
      <c r="P125" s="365">
        <f t="shared" si="1"/>
        <v>0</v>
      </c>
      <c r="Q125" s="366"/>
      <c r="R125" s="366"/>
      <c r="S125" s="366"/>
      <c r="T125" s="367"/>
      <c r="U125" s="285"/>
      <c r="V125" s="286"/>
      <c r="W125" s="286"/>
      <c r="X125" s="286"/>
      <c r="Y125" s="375"/>
      <c r="Z125" s="365"/>
      <c r="AA125" s="366"/>
      <c r="AB125" s="366"/>
      <c r="AC125" s="367"/>
      <c r="AD125" s="365"/>
      <c r="AE125" s="366"/>
      <c r="AF125" s="366"/>
      <c r="AG125" s="367"/>
      <c r="AH125" s="365"/>
      <c r="AI125" s="366"/>
      <c r="AJ125" s="366"/>
      <c r="AK125" s="367"/>
      <c r="AL125" s="371"/>
      <c r="AM125" s="372"/>
      <c r="AN125" s="372"/>
      <c r="AO125" s="373"/>
      <c r="AP125" s="371"/>
      <c r="AQ125" s="372"/>
      <c r="AR125" s="372"/>
      <c r="AS125" s="373"/>
      <c r="AT125" s="8"/>
      <c r="AU125" s="8"/>
    </row>
    <row r="126" spans="1:47" hidden="1" x14ac:dyDescent="0.2">
      <c r="A126" s="344" t="s">
        <v>110</v>
      </c>
      <c r="B126" s="345"/>
      <c r="C126" s="345"/>
      <c r="D126" s="345"/>
      <c r="E126" s="345"/>
      <c r="F126" s="345"/>
      <c r="G126" s="345"/>
      <c r="H126" s="345"/>
      <c r="I126" s="346"/>
      <c r="J126" s="350"/>
      <c r="K126" s="351"/>
      <c r="L126" s="352"/>
      <c r="M126" s="353">
        <v>852</v>
      </c>
      <c r="N126" s="354"/>
      <c r="O126" s="355"/>
      <c r="P126" s="347">
        <f t="shared" si="1"/>
        <v>0</v>
      </c>
      <c r="Q126" s="348"/>
      <c r="R126" s="348"/>
      <c r="S126" s="348"/>
      <c r="T126" s="349"/>
      <c r="U126" s="296"/>
      <c r="V126" s="297"/>
      <c r="W126" s="297"/>
      <c r="X126" s="297"/>
      <c r="Y126" s="298"/>
      <c r="Z126" s="347"/>
      <c r="AA126" s="348"/>
      <c r="AB126" s="348"/>
      <c r="AC126" s="349"/>
      <c r="AD126" s="347"/>
      <c r="AE126" s="348"/>
      <c r="AF126" s="348"/>
      <c r="AG126" s="349"/>
      <c r="AH126" s="347"/>
      <c r="AI126" s="348"/>
      <c r="AJ126" s="348"/>
      <c r="AK126" s="349"/>
      <c r="AL126" s="350"/>
      <c r="AM126" s="351"/>
      <c r="AN126" s="351"/>
      <c r="AO126" s="352"/>
      <c r="AP126" s="350"/>
      <c r="AQ126" s="351"/>
      <c r="AR126" s="351"/>
      <c r="AS126" s="352"/>
      <c r="AT126" s="8"/>
      <c r="AU126" s="8"/>
    </row>
    <row r="127" spans="1:47" ht="12.75" hidden="1" customHeight="1" x14ac:dyDescent="0.2">
      <c r="A127" s="344" t="s">
        <v>111</v>
      </c>
      <c r="B127" s="345"/>
      <c r="C127" s="345"/>
      <c r="D127" s="345"/>
      <c r="E127" s="345"/>
      <c r="F127" s="345"/>
      <c r="G127" s="345"/>
      <c r="H127" s="345"/>
      <c r="I127" s="346"/>
      <c r="J127" s="350"/>
      <c r="K127" s="351"/>
      <c r="L127" s="352"/>
      <c r="M127" s="353">
        <v>853</v>
      </c>
      <c r="N127" s="354"/>
      <c r="O127" s="355"/>
      <c r="P127" s="347">
        <f t="shared" si="1"/>
        <v>0</v>
      </c>
      <c r="Q127" s="348"/>
      <c r="R127" s="348"/>
      <c r="S127" s="348"/>
      <c r="T127" s="349"/>
      <c r="U127" s="296"/>
      <c r="V127" s="297"/>
      <c r="W127" s="297"/>
      <c r="X127" s="297"/>
      <c r="Y127" s="298"/>
      <c r="Z127" s="347"/>
      <c r="AA127" s="348"/>
      <c r="AB127" s="348"/>
      <c r="AC127" s="349"/>
      <c r="AD127" s="347"/>
      <c r="AE127" s="348"/>
      <c r="AF127" s="348"/>
      <c r="AG127" s="349"/>
      <c r="AH127" s="347"/>
      <c r="AI127" s="348"/>
      <c r="AJ127" s="348"/>
      <c r="AK127" s="349"/>
      <c r="AL127" s="350"/>
      <c r="AM127" s="351"/>
      <c r="AN127" s="351"/>
      <c r="AO127" s="352"/>
      <c r="AP127" s="350"/>
      <c r="AQ127" s="351"/>
      <c r="AR127" s="351"/>
      <c r="AS127" s="352"/>
      <c r="AT127" s="8"/>
      <c r="AU127" s="8"/>
    </row>
    <row r="128" spans="1:47" ht="25.5" hidden="1" customHeight="1" x14ac:dyDescent="0.2">
      <c r="A128" s="344" t="s">
        <v>112</v>
      </c>
      <c r="B128" s="345"/>
      <c r="C128" s="345"/>
      <c r="D128" s="345"/>
      <c r="E128" s="345"/>
      <c r="F128" s="345"/>
      <c r="G128" s="345"/>
      <c r="H128" s="345"/>
      <c r="I128" s="346"/>
      <c r="J128" s="353">
        <v>260</v>
      </c>
      <c r="K128" s="354"/>
      <c r="L128" s="355"/>
      <c r="M128" s="350" t="s">
        <v>43</v>
      </c>
      <c r="N128" s="351"/>
      <c r="O128" s="352"/>
      <c r="P128" s="347">
        <f t="shared" si="1"/>
        <v>0</v>
      </c>
      <c r="Q128" s="348"/>
      <c r="R128" s="348"/>
      <c r="S128" s="348"/>
      <c r="T128" s="349"/>
      <c r="U128" s="347">
        <f>U129</f>
        <v>0</v>
      </c>
      <c r="V128" s="348"/>
      <c r="W128" s="348"/>
      <c r="X128" s="348"/>
      <c r="Y128" s="349"/>
      <c r="Z128" s="347">
        <f>Z129</f>
        <v>0</v>
      </c>
      <c r="AA128" s="348"/>
      <c r="AB128" s="348"/>
      <c r="AC128" s="349"/>
      <c r="AD128" s="347">
        <f>AD129</f>
        <v>0</v>
      </c>
      <c r="AE128" s="348"/>
      <c r="AF128" s="348"/>
      <c r="AG128" s="349"/>
      <c r="AH128" s="350">
        <f>AH129</f>
        <v>0</v>
      </c>
      <c r="AI128" s="351"/>
      <c r="AJ128" s="351"/>
      <c r="AK128" s="352"/>
      <c r="AL128" s="350">
        <f>AL129</f>
        <v>0</v>
      </c>
      <c r="AM128" s="351"/>
      <c r="AN128" s="351"/>
      <c r="AO128" s="352"/>
      <c r="AP128" s="350">
        <f>AP129</f>
        <v>0</v>
      </c>
      <c r="AQ128" s="351"/>
      <c r="AR128" s="351"/>
      <c r="AS128" s="352"/>
      <c r="AT128" s="8"/>
      <c r="AU128" s="8"/>
    </row>
    <row r="129" spans="1:47" hidden="1" x14ac:dyDescent="0.2">
      <c r="A129" s="333" t="s">
        <v>106</v>
      </c>
      <c r="B129" s="334"/>
      <c r="C129" s="334"/>
      <c r="D129" s="334"/>
      <c r="E129" s="334"/>
      <c r="F129" s="334"/>
      <c r="G129" s="334"/>
      <c r="H129" s="334"/>
      <c r="I129" s="335"/>
      <c r="J129" s="368"/>
      <c r="K129" s="369"/>
      <c r="L129" s="370"/>
      <c r="M129" s="356">
        <v>244</v>
      </c>
      <c r="N129" s="357"/>
      <c r="O129" s="358"/>
      <c r="P129" s="362">
        <f t="shared" si="1"/>
        <v>0</v>
      </c>
      <c r="Q129" s="363"/>
      <c r="R129" s="363"/>
      <c r="S129" s="363"/>
      <c r="T129" s="364"/>
      <c r="U129" s="283"/>
      <c r="V129" s="284"/>
      <c r="W129" s="284"/>
      <c r="X129" s="284"/>
      <c r="Y129" s="374"/>
      <c r="Z129" s="362"/>
      <c r="AA129" s="363"/>
      <c r="AB129" s="363"/>
      <c r="AC129" s="364"/>
      <c r="AD129" s="362"/>
      <c r="AE129" s="363"/>
      <c r="AF129" s="363"/>
      <c r="AG129" s="364"/>
      <c r="AH129" s="362"/>
      <c r="AI129" s="363"/>
      <c r="AJ129" s="363"/>
      <c r="AK129" s="364"/>
      <c r="AL129" s="368"/>
      <c r="AM129" s="369"/>
      <c r="AN129" s="369"/>
      <c r="AO129" s="370"/>
      <c r="AP129" s="368"/>
      <c r="AQ129" s="369"/>
      <c r="AR129" s="369"/>
      <c r="AS129" s="370"/>
      <c r="AT129" s="8"/>
      <c r="AU129" s="8"/>
    </row>
    <row r="130" spans="1:47" ht="38.25" hidden="1" customHeight="1" x14ac:dyDescent="0.2">
      <c r="A130" s="330" t="s">
        <v>113</v>
      </c>
      <c r="B130" s="331"/>
      <c r="C130" s="331"/>
      <c r="D130" s="331"/>
      <c r="E130" s="331"/>
      <c r="F130" s="331"/>
      <c r="G130" s="331"/>
      <c r="H130" s="331"/>
      <c r="I130" s="332"/>
      <c r="J130" s="371"/>
      <c r="K130" s="372"/>
      <c r="L130" s="373"/>
      <c r="M130" s="359"/>
      <c r="N130" s="360"/>
      <c r="O130" s="361"/>
      <c r="P130" s="365">
        <f t="shared" si="1"/>
        <v>0</v>
      </c>
      <c r="Q130" s="366"/>
      <c r="R130" s="366"/>
      <c r="S130" s="366"/>
      <c r="T130" s="367"/>
      <c r="U130" s="285"/>
      <c r="V130" s="286"/>
      <c r="W130" s="286"/>
      <c r="X130" s="286"/>
      <c r="Y130" s="375"/>
      <c r="Z130" s="365"/>
      <c r="AA130" s="366"/>
      <c r="AB130" s="366"/>
      <c r="AC130" s="367"/>
      <c r="AD130" s="365"/>
      <c r="AE130" s="366"/>
      <c r="AF130" s="366"/>
      <c r="AG130" s="367"/>
      <c r="AH130" s="365"/>
      <c r="AI130" s="366"/>
      <c r="AJ130" s="366"/>
      <c r="AK130" s="367"/>
      <c r="AL130" s="371"/>
      <c r="AM130" s="372"/>
      <c r="AN130" s="372"/>
      <c r="AO130" s="373"/>
      <c r="AP130" s="371"/>
      <c r="AQ130" s="372"/>
      <c r="AR130" s="372"/>
      <c r="AS130" s="373"/>
      <c r="AT130" s="8"/>
      <c r="AU130" s="8"/>
    </row>
    <row r="131" spans="1:47" s="10" customFormat="1" hidden="1" x14ac:dyDescent="0.2">
      <c r="A131" s="340" t="s">
        <v>45</v>
      </c>
      <c r="B131" s="341"/>
      <c r="C131" s="341"/>
      <c r="D131" s="341"/>
      <c r="E131" s="341"/>
      <c r="F131" s="341"/>
      <c r="G131" s="341"/>
      <c r="H131" s="341"/>
      <c r="I131" s="342"/>
      <c r="J131" s="353">
        <v>500</v>
      </c>
      <c r="K131" s="354"/>
      <c r="L131" s="355"/>
      <c r="M131" s="350" t="s">
        <v>43</v>
      </c>
      <c r="N131" s="351"/>
      <c r="O131" s="352"/>
      <c r="P131" s="347">
        <f t="shared" si="1"/>
        <v>0</v>
      </c>
      <c r="Q131" s="348"/>
      <c r="R131" s="348"/>
      <c r="S131" s="348"/>
      <c r="T131" s="349"/>
      <c r="U131" s="416"/>
      <c r="V131" s="417"/>
      <c r="W131" s="417"/>
      <c r="X131" s="417"/>
      <c r="Y131" s="418"/>
      <c r="Z131" s="347"/>
      <c r="AA131" s="348"/>
      <c r="AB131" s="348"/>
      <c r="AC131" s="349"/>
      <c r="AD131" s="347"/>
      <c r="AE131" s="348"/>
      <c r="AF131" s="348"/>
      <c r="AG131" s="349"/>
      <c r="AH131" s="347"/>
      <c r="AI131" s="348"/>
      <c r="AJ131" s="348"/>
      <c r="AK131" s="349"/>
      <c r="AL131" s="385"/>
      <c r="AM131" s="386"/>
      <c r="AN131" s="386"/>
      <c r="AO131" s="387"/>
      <c r="AP131" s="385"/>
      <c r="AQ131" s="386"/>
      <c r="AR131" s="386"/>
      <c r="AS131" s="387"/>
      <c r="AT131" s="9"/>
      <c r="AU131" s="9"/>
    </row>
    <row r="132" spans="1:47" hidden="1" x14ac:dyDescent="0.2">
      <c r="A132" s="340" t="s">
        <v>46</v>
      </c>
      <c r="B132" s="341"/>
      <c r="C132" s="341"/>
      <c r="D132" s="341"/>
      <c r="E132" s="341"/>
      <c r="F132" s="341"/>
      <c r="G132" s="341"/>
      <c r="H132" s="341"/>
      <c r="I132" s="342"/>
      <c r="J132" s="353">
        <v>600</v>
      </c>
      <c r="K132" s="354"/>
      <c r="L132" s="355"/>
      <c r="M132" s="350" t="s">
        <v>43</v>
      </c>
      <c r="N132" s="351"/>
      <c r="O132" s="352"/>
      <c r="P132" s="347">
        <f>SUM(U132:AS132)</f>
        <v>0</v>
      </c>
      <c r="Q132" s="348"/>
      <c r="R132" s="348"/>
      <c r="S132" s="348"/>
      <c r="T132" s="349"/>
      <c r="U132" s="347">
        <f>U131+U90-U105</f>
        <v>0</v>
      </c>
      <c r="V132" s="348"/>
      <c r="W132" s="348"/>
      <c r="X132" s="348"/>
      <c r="Y132" s="349"/>
      <c r="Z132" s="347">
        <f>Z131+Z90-Z105</f>
        <v>0</v>
      </c>
      <c r="AA132" s="348"/>
      <c r="AB132" s="348"/>
      <c r="AC132" s="349"/>
      <c r="AD132" s="347">
        <f>AD131+AD90-AD105</f>
        <v>0</v>
      </c>
      <c r="AE132" s="348"/>
      <c r="AF132" s="348"/>
      <c r="AG132" s="349"/>
      <c r="AH132" s="350">
        <f>AH131+AH90-AH105</f>
        <v>0</v>
      </c>
      <c r="AI132" s="351"/>
      <c r="AJ132" s="351"/>
      <c r="AK132" s="352"/>
      <c r="AL132" s="350">
        <f>AL131+AL90-AL105</f>
        <v>0</v>
      </c>
      <c r="AM132" s="351"/>
      <c r="AN132" s="351"/>
      <c r="AO132" s="352"/>
      <c r="AP132" s="350">
        <f>AP131+AP90-AP105</f>
        <v>0</v>
      </c>
      <c r="AQ132" s="351"/>
      <c r="AR132" s="351"/>
      <c r="AS132" s="352"/>
      <c r="AT132" s="8"/>
      <c r="AU132" s="8"/>
    </row>
    <row r="133" spans="1:47" ht="12.75" hidden="1" customHeight="1" x14ac:dyDescent="0.2">
      <c r="A133" s="326" t="s">
        <v>22</v>
      </c>
      <c r="B133" s="326"/>
      <c r="C133" s="326"/>
      <c r="D133" s="326"/>
      <c r="E133" s="326"/>
      <c r="F133" s="326"/>
      <c r="G133" s="326"/>
      <c r="H133" s="326"/>
      <c r="I133" s="326"/>
      <c r="J133" s="320" t="s">
        <v>34</v>
      </c>
      <c r="K133" s="320"/>
      <c r="L133" s="320"/>
      <c r="M133" s="320" t="s">
        <v>35</v>
      </c>
      <c r="N133" s="320"/>
      <c r="O133" s="320"/>
      <c r="P133" s="327" t="s">
        <v>73</v>
      </c>
      <c r="Q133" s="327"/>
      <c r="R133" s="327"/>
      <c r="S133" s="327"/>
      <c r="T133" s="327"/>
      <c r="U133" s="327"/>
      <c r="V133" s="327"/>
      <c r="W133" s="327"/>
      <c r="X133" s="327"/>
      <c r="Y133" s="327"/>
      <c r="Z133" s="327"/>
      <c r="AA133" s="327"/>
      <c r="AB133" s="327"/>
      <c r="AC133" s="327"/>
      <c r="AD133" s="327"/>
      <c r="AE133" s="327"/>
      <c r="AF133" s="327"/>
      <c r="AG133" s="327"/>
      <c r="AH133" s="327"/>
      <c r="AI133" s="327"/>
      <c r="AJ133" s="327"/>
      <c r="AK133" s="327"/>
      <c r="AL133" s="327"/>
      <c r="AM133" s="327"/>
      <c r="AN133" s="327"/>
      <c r="AO133" s="327"/>
      <c r="AP133" s="327"/>
      <c r="AQ133" s="327"/>
      <c r="AR133" s="327"/>
      <c r="AS133" s="327"/>
    </row>
    <row r="134" spans="1:47" ht="12.75" hidden="1" customHeight="1" x14ac:dyDescent="0.2">
      <c r="A134" s="326"/>
      <c r="B134" s="326"/>
      <c r="C134" s="326"/>
      <c r="D134" s="326"/>
      <c r="E134" s="326"/>
      <c r="F134" s="326"/>
      <c r="G134" s="326"/>
      <c r="H134" s="326"/>
      <c r="I134" s="326"/>
      <c r="J134" s="320"/>
      <c r="K134" s="320"/>
      <c r="L134" s="320"/>
      <c r="M134" s="320"/>
      <c r="N134" s="320"/>
      <c r="O134" s="320"/>
      <c r="P134" s="327" t="s">
        <v>36</v>
      </c>
      <c r="Q134" s="327"/>
      <c r="R134" s="327"/>
      <c r="S134" s="327"/>
      <c r="T134" s="327"/>
      <c r="U134" s="327" t="s">
        <v>27</v>
      </c>
      <c r="V134" s="327"/>
      <c r="W134" s="327"/>
      <c r="X134" s="327"/>
      <c r="Y134" s="327"/>
      <c r="Z134" s="327"/>
      <c r="AA134" s="327"/>
      <c r="AB134" s="327"/>
      <c r="AC134" s="327"/>
      <c r="AD134" s="327"/>
      <c r="AE134" s="327"/>
      <c r="AF134" s="327"/>
      <c r="AG134" s="327"/>
      <c r="AH134" s="327"/>
      <c r="AI134" s="327"/>
      <c r="AJ134" s="327"/>
      <c r="AK134" s="327"/>
      <c r="AL134" s="327"/>
      <c r="AM134" s="327"/>
      <c r="AN134" s="327"/>
      <c r="AO134" s="327"/>
      <c r="AP134" s="327"/>
      <c r="AQ134" s="327"/>
      <c r="AR134" s="327"/>
      <c r="AS134" s="327"/>
    </row>
    <row r="135" spans="1:47" ht="79.5" hidden="1" customHeight="1" x14ac:dyDescent="0.2">
      <c r="A135" s="326"/>
      <c r="B135" s="326"/>
      <c r="C135" s="326"/>
      <c r="D135" s="326"/>
      <c r="E135" s="326"/>
      <c r="F135" s="326"/>
      <c r="G135" s="326"/>
      <c r="H135" s="326"/>
      <c r="I135" s="326"/>
      <c r="J135" s="320"/>
      <c r="K135" s="320"/>
      <c r="L135" s="320"/>
      <c r="M135" s="320"/>
      <c r="N135" s="320"/>
      <c r="O135" s="320"/>
      <c r="P135" s="327"/>
      <c r="Q135" s="327"/>
      <c r="R135" s="327"/>
      <c r="S135" s="327"/>
      <c r="T135" s="327"/>
      <c r="U135" s="320" t="s">
        <v>115</v>
      </c>
      <c r="V135" s="320"/>
      <c r="W135" s="320"/>
      <c r="X135" s="320"/>
      <c r="Y135" s="320"/>
      <c r="Z135" s="320" t="s">
        <v>37</v>
      </c>
      <c r="AA135" s="320"/>
      <c r="AB135" s="320"/>
      <c r="AC135" s="320"/>
      <c r="AD135" s="320" t="s">
        <v>38</v>
      </c>
      <c r="AE135" s="320"/>
      <c r="AF135" s="320"/>
      <c r="AG135" s="320"/>
      <c r="AH135" s="320" t="s">
        <v>39</v>
      </c>
      <c r="AI135" s="320"/>
      <c r="AJ135" s="320"/>
      <c r="AK135" s="320"/>
      <c r="AL135" s="320" t="s">
        <v>40</v>
      </c>
      <c r="AM135" s="320"/>
      <c r="AN135" s="320"/>
      <c r="AO135" s="320"/>
      <c r="AP135" s="320"/>
      <c r="AQ135" s="320"/>
      <c r="AR135" s="320"/>
      <c r="AS135" s="320"/>
    </row>
    <row r="136" spans="1:47" ht="32.25" hidden="1" customHeight="1" x14ac:dyDescent="0.2">
      <c r="A136" s="326"/>
      <c r="B136" s="326"/>
      <c r="C136" s="326"/>
      <c r="D136" s="326"/>
      <c r="E136" s="326"/>
      <c r="F136" s="326"/>
      <c r="G136" s="326"/>
      <c r="H136" s="326"/>
      <c r="I136" s="326"/>
      <c r="J136" s="320"/>
      <c r="K136" s="320"/>
      <c r="L136" s="320"/>
      <c r="M136" s="320"/>
      <c r="N136" s="320"/>
      <c r="O136" s="320"/>
      <c r="P136" s="327"/>
      <c r="Q136" s="327"/>
      <c r="R136" s="327"/>
      <c r="S136" s="327"/>
      <c r="T136" s="327"/>
      <c r="U136" s="320"/>
      <c r="V136" s="320"/>
      <c r="W136" s="320"/>
      <c r="X136" s="320"/>
      <c r="Y136" s="320"/>
      <c r="Z136" s="320"/>
      <c r="AA136" s="320"/>
      <c r="AB136" s="320"/>
      <c r="AC136" s="320"/>
      <c r="AD136" s="320"/>
      <c r="AE136" s="320"/>
      <c r="AF136" s="320"/>
      <c r="AG136" s="320"/>
      <c r="AH136" s="320"/>
      <c r="AI136" s="320"/>
      <c r="AJ136" s="320"/>
      <c r="AK136" s="320"/>
      <c r="AL136" s="320" t="s">
        <v>36</v>
      </c>
      <c r="AM136" s="320"/>
      <c r="AN136" s="320"/>
      <c r="AO136" s="320"/>
      <c r="AP136" s="320" t="s">
        <v>41</v>
      </c>
      <c r="AQ136" s="320"/>
      <c r="AR136" s="320"/>
      <c r="AS136" s="320"/>
    </row>
    <row r="137" spans="1:47" ht="16.149999999999999" hidden="1" customHeight="1" x14ac:dyDescent="0.2">
      <c r="A137" s="321">
        <v>1</v>
      </c>
      <c r="B137" s="322"/>
      <c r="C137" s="322"/>
      <c r="D137" s="322"/>
      <c r="E137" s="322"/>
      <c r="F137" s="322"/>
      <c r="G137" s="322"/>
      <c r="H137" s="322"/>
      <c r="I137" s="323"/>
      <c r="J137" s="321">
        <v>2</v>
      </c>
      <c r="K137" s="322"/>
      <c r="L137" s="322"/>
      <c r="M137" s="322">
        <v>3</v>
      </c>
      <c r="N137" s="322"/>
      <c r="O137" s="322"/>
      <c r="P137" s="322">
        <v>4</v>
      </c>
      <c r="Q137" s="322"/>
      <c r="R137" s="322"/>
      <c r="S137" s="322"/>
      <c r="T137" s="322"/>
      <c r="U137" s="322">
        <v>5</v>
      </c>
      <c r="V137" s="322"/>
      <c r="W137" s="322"/>
      <c r="X137" s="322"/>
      <c r="Y137" s="323"/>
      <c r="Z137" s="321">
        <v>6</v>
      </c>
      <c r="AA137" s="322"/>
      <c r="AB137" s="322"/>
      <c r="AC137" s="323"/>
      <c r="AD137" s="321">
        <v>7</v>
      </c>
      <c r="AE137" s="322"/>
      <c r="AF137" s="322"/>
      <c r="AG137" s="323"/>
      <c r="AH137" s="321">
        <v>8</v>
      </c>
      <c r="AI137" s="322"/>
      <c r="AJ137" s="322"/>
      <c r="AK137" s="323"/>
      <c r="AL137" s="321">
        <v>9</v>
      </c>
      <c r="AM137" s="322"/>
      <c r="AN137" s="322"/>
      <c r="AO137" s="323"/>
      <c r="AP137" s="321">
        <v>10</v>
      </c>
      <c r="AQ137" s="322"/>
      <c r="AR137" s="322"/>
      <c r="AS137" s="323"/>
    </row>
    <row r="138" spans="1:47" s="2" customFormat="1" ht="16.149999999999999" hidden="1" customHeight="1" x14ac:dyDescent="0.2">
      <c r="A138" s="337">
        <v>2018</v>
      </c>
      <c r="B138" s="338"/>
      <c r="C138" s="338"/>
      <c r="D138" s="338"/>
      <c r="E138" s="338"/>
      <c r="F138" s="338"/>
      <c r="G138" s="338"/>
      <c r="H138" s="338"/>
      <c r="I138" s="338"/>
      <c r="J138" s="338"/>
      <c r="K138" s="338"/>
      <c r="L138" s="338"/>
      <c r="M138" s="338"/>
      <c r="N138" s="338"/>
      <c r="O138" s="338"/>
      <c r="P138" s="338"/>
      <c r="Q138" s="338"/>
      <c r="R138" s="338"/>
      <c r="S138" s="338"/>
      <c r="T138" s="338"/>
      <c r="U138" s="338"/>
      <c r="V138" s="338"/>
      <c r="W138" s="338"/>
      <c r="X138" s="338"/>
      <c r="Y138" s="338"/>
      <c r="Z138" s="338"/>
      <c r="AA138" s="338"/>
      <c r="AB138" s="338"/>
      <c r="AC138" s="338"/>
      <c r="AD138" s="338"/>
      <c r="AE138" s="338"/>
      <c r="AF138" s="338"/>
      <c r="AG138" s="338"/>
      <c r="AH138" s="338"/>
      <c r="AI138" s="338"/>
      <c r="AJ138" s="338"/>
      <c r="AK138" s="338"/>
      <c r="AL138" s="338"/>
      <c r="AM138" s="338"/>
      <c r="AN138" s="338"/>
      <c r="AO138" s="338"/>
      <c r="AP138" s="338"/>
      <c r="AQ138" s="338"/>
      <c r="AR138" s="338"/>
      <c r="AS138" s="339"/>
    </row>
    <row r="139" spans="1:47" hidden="1" x14ac:dyDescent="0.2">
      <c r="A139" s="340" t="s">
        <v>42</v>
      </c>
      <c r="B139" s="341"/>
      <c r="C139" s="341"/>
      <c r="D139" s="341"/>
      <c r="E139" s="341"/>
      <c r="F139" s="341"/>
      <c r="G139" s="341"/>
      <c r="H139" s="341"/>
      <c r="I139" s="342"/>
      <c r="J139" s="336">
        <v>100</v>
      </c>
      <c r="K139" s="336"/>
      <c r="L139" s="336"/>
      <c r="M139" s="343" t="s">
        <v>43</v>
      </c>
      <c r="N139" s="343"/>
      <c r="O139" s="343"/>
      <c r="P139" s="328">
        <f>P140+P142+P146+P147+P148+P149+P150</f>
        <v>0</v>
      </c>
      <c r="Q139" s="328"/>
      <c r="R139" s="328"/>
      <c r="S139" s="328"/>
      <c r="T139" s="328"/>
      <c r="U139" s="328">
        <f>U142</f>
        <v>0</v>
      </c>
      <c r="V139" s="328"/>
      <c r="W139" s="328"/>
      <c r="X139" s="328"/>
      <c r="Y139" s="328"/>
      <c r="Z139" s="328">
        <f>Z148</f>
        <v>0</v>
      </c>
      <c r="AA139" s="328"/>
      <c r="AB139" s="328"/>
      <c r="AC139" s="328"/>
      <c r="AD139" s="328">
        <f>AD148</f>
        <v>0</v>
      </c>
      <c r="AE139" s="328"/>
      <c r="AF139" s="328"/>
      <c r="AG139" s="328"/>
      <c r="AH139" s="329">
        <f>AH142</f>
        <v>0</v>
      </c>
      <c r="AI139" s="329"/>
      <c r="AJ139" s="329"/>
      <c r="AK139" s="329"/>
      <c r="AL139" s="329">
        <f>AL142+AL146+AL147+AL149</f>
        <v>0</v>
      </c>
      <c r="AM139" s="329"/>
      <c r="AN139" s="329"/>
      <c r="AO139" s="329"/>
      <c r="AP139" s="329">
        <f>AP142+AP149</f>
        <v>0</v>
      </c>
      <c r="AQ139" s="329"/>
      <c r="AR139" s="329"/>
      <c r="AS139" s="329"/>
      <c r="AT139" s="8"/>
      <c r="AU139" s="8"/>
    </row>
    <row r="140" spans="1:47" hidden="1" x14ac:dyDescent="0.2">
      <c r="A140" s="333" t="s">
        <v>77</v>
      </c>
      <c r="B140" s="334"/>
      <c r="C140" s="334"/>
      <c r="D140" s="334"/>
      <c r="E140" s="334"/>
      <c r="F140" s="334"/>
      <c r="G140" s="334"/>
      <c r="H140" s="334"/>
      <c r="I140" s="335"/>
      <c r="J140" s="336">
        <v>110</v>
      </c>
      <c r="K140" s="336"/>
      <c r="L140" s="336"/>
      <c r="M140" s="336">
        <v>120</v>
      </c>
      <c r="N140" s="336"/>
      <c r="O140" s="336"/>
      <c r="P140" s="328">
        <f>AL140</f>
        <v>0</v>
      </c>
      <c r="Q140" s="328"/>
      <c r="R140" s="328"/>
      <c r="S140" s="328"/>
      <c r="T140" s="328"/>
      <c r="U140" s="328" t="s">
        <v>43</v>
      </c>
      <c r="V140" s="328"/>
      <c r="W140" s="328"/>
      <c r="X140" s="328"/>
      <c r="Y140" s="328"/>
      <c r="Z140" s="328" t="s">
        <v>43</v>
      </c>
      <c r="AA140" s="328"/>
      <c r="AB140" s="328"/>
      <c r="AC140" s="328"/>
      <c r="AD140" s="328" t="s">
        <v>43</v>
      </c>
      <c r="AE140" s="328"/>
      <c r="AF140" s="328"/>
      <c r="AG140" s="328"/>
      <c r="AH140" s="329" t="s">
        <v>43</v>
      </c>
      <c r="AI140" s="329"/>
      <c r="AJ140" s="329"/>
      <c r="AK140" s="329"/>
      <c r="AL140" s="329"/>
      <c r="AM140" s="329"/>
      <c r="AN140" s="329"/>
      <c r="AO140" s="329"/>
      <c r="AP140" s="329" t="s">
        <v>43</v>
      </c>
      <c r="AQ140" s="329"/>
      <c r="AR140" s="329"/>
      <c r="AS140" s="329"/>
      <c r="AT140" s="8"/>
      <c r="AU140" s="8"/>
    </row>
    <row r="141" spans="1:47" ht="12.75" hidden="1" customHeight="1" x14ac:dyDescent="0.2">
      <c r="A141" s="330" t="s">
        <v>78</v>
      </c>
      <c r="B141" s="331"/>
      <c r="C141" s="331"/>
      <c r="D141" s="331"/>
      <c r="E141" s="331"/>
      <c r="F141" s="331"/>
      <c r="G141" s="331"/>
      <c r="H141" s="331"/>
      <c r="I141" s="332"/>
      <c r="J141" s="336"/>
      <c r="K141" s="336"/>
      <c r="L141" s="336"/>
      <c r="M141" s="336"/>
      <c r="N141" s="336"/>
      <c r="O141" s="336"/>
      <c r="P141" s="328"/>
      <c r="Q141" s="328"/>
      <c r="R141" s="328"/>
      <c r="S141" s="328"/>
      <c r="T141" s="328"/>
      <c r="U141" s="328"/>
      <c r="V141" s="328"/>
      <c r="W141" s="328"/>
      <c r="X141" s="328"/>
      <c r="Y141" s="328"/>
      <c r="Z141" s="328"/>
      <c r="AA141" s="328"/>
      <c r="AB141" s="328"/>
      <c r="AC141" s="328"/>
      <c r="AD141" s="328"/>
      <c r="AE141" s="328"/>
      <c r="AF141" s="328"/>
      <c r="AG141" s="328"/>
      <c r="AH141" s="329"/>
      <c r="AI141" s="329"/>
      <c r="AJ141" s="329"/>
      <c r="AK141" s="329"/>
      <c r="AL141" s="329"/>
      <c r="AM141" s="329"/>
      <c r="AN141" s="329"/>
      <c r="AO141" s="329"/>
      <c r="AP141" s="329"/>
      <c r="AQ141" s="329"/>
      <c r="AR141" s="329"/>
      <c r="AS141" s="329"/>
      <c r="AT141" s="8"/>
      <c r="AU141" s="8"/>
    </row>
    <row r="142" spans="1:47" ht="12.75" hidden="1" customHeight="1" x14ac:dyDescent="0.2">
      <c r="A142" s="344" t="s">
        <v>79</v>
      </c>
      <c r="B142" s="345"/>
      <c r="C142" s="345"/>
      <c r="D142" s="345"/>
      <c r="E142" s="345"/>
      <c r="F142" s="345"/>
      <c r="G142" s="345"/>
      <c r="H142" s="345"/>
      <c r="I142" s="346"/>
      <c r="J142" s="336">
        <v>120</v>
      </c>
      <c r="K142" s="336"/>
      <c r="L142" s="336"/>
      <c r="M142" s="336">
        <v>130</v>
      </c>
      <c r="N142" s="336"/>
      <c r="O142" s="336"/>
      <c r="P142" s="328">
        <f>P143+P145</f>
        <v>0</v>
      </c>
      <c r="Q142" s="328"/>
      <c r="R142" s="328"/>
      <c r="S142" s="328"/>
      <c r="T142" s="328"/>
      <c r="U142" s="328">
        <f>U143+U145</f>
        <v>0</v>
      </c>
      <c r="V142" s="328"/>
      <c r="W142" s="328"/>
      <c r="X142" s="328"/>
      <c r="Y142" s="328"/>
      <c r="Z142" s="328" t="s">
        <v>43</v>
      </c>
      <c r="AA142" s="328"/>
      <c r="AB142" s="328"/>
      <c r="AC142" s="328"/>
      <c r="AD142" s="328" t="s">
        <v>43</v>
      </c>
      <c r="AE142" s="328"/>
      <c r="AF142" s="328"/>
      <c r="AG142" s="328"/>
      <c r="AH142" s="329">
        <f>AH143+AH145</f>
        <v>0</v>
      </c>
      <c r="AI142" s="329"/>
      <c r="AJ142" s="329"/>
      <c r="AK142" s="329"/>
      <c r="AL142" s="329">
        <f>AL143+AL145</f>
        <v>0</v>
      </c>
      <c r="AM142" s="329"/>
      <c r="AN142" s="329"/>
      <c r="AO142" s="329"/>
      <c r="AP142" s="329">
        <f t="shared" ref="AP142" si="2">AP143+AP145</f>
        <v>0</v>
      </c>
      <c r="AQ142" s="329"/>
      <c r="AR142" s="329"/>
      <c r="AS142" s="329"/>
      <c r="AT142" s="8"/>
      <c r="AU142" s="8"/>
    </row>
    <row r="143" spans="1:47" hidden="1" x14ac:dyDescent="0.2">
      <c r="A143" s="333" t="s">
        <v>80</v>
      </c>
      <c r="B143" s="334"/>
      <c r="C143" s="334"/>
      <c r="D143" s="334"/>
      <c r="E143" s="334"/>
      <c r="F143" s="334"/>
      <c r="G143" s="334"/>
      <c r="H143" s="334"/>
      <c r="I143" s="335"/>
      <c r="J143" s="329"/>
      <c r="K143" s="329"/>
      <c r="L143" s="329"/>
      <c r="M143" s="336">
        <v>130</v>
      </c>
      <c r="N143" s="336"/>
      <c r="O143" s="336"/>
      <c r="P143" s="328">
        <f>U143+AH143+AL143+AP143</f>
        <v>0</v>
      </c>
      <c r="Q143" s="328"/>
      <c r="R143" s="328"/>
      <c r="S143" s="328"/>
      <c r="T143" s="328"/>
      <c r="U143" s="328"/>
      <c r="V143" s="328"/>
      <c r="W143" s="328"/>
      <c r="X143" s="328"/>
      <c r="Y143" s="328"/>
      <c r="Z143" s="328" t="s">
        <v>43</v>
      </c>
      <c r="AA143" s="328"/>
      <c r="AB143" s="328"/>
      <c r="AC143" s="328"/>
      <c r="AD143" s="328" t="s">
        <v>43</v>
      </c>
      <c r="AE143" s="328"/>
      <c r="AF143" s="328"/>
      <c r="AG143" s="328"/>
      <c r="AH143" s="328"/>
      <c r="AI143" s="328"/>
      <c r="AJ143" s="328"/>
      <c r="AK143" s="328"/>
      <c r="AL143" s="329"/>
      <c r="AM143" s="329"/>
      <c r="AN143" s="329"/>
      <c r="AO143" s="329"/>
      <c r="AP143" s="329"/>
      <c r="AQ143" s="329"/>
      <c r="AR143" s="329"/>
      <c r="AS143" s="329"/>
      <c r="AT143" s="8"/>
      <c r="AU143" s="8"/>
    </row>
    <row r="144" spans="1:47" ht="12.75" hidden="1" customHeight="1" x14ac:dyDescent="0.2">
      <c r="A144" s="330" t="s">
        <v>81</v>
      </c>
      <c r="B144" s="331"/>
      <c r="C144" s="331"/>
      <c r="D144" s="331"/>
      <c r="E144" s="331"/>
      <c r="F144" s="331"/>
      <c r="G144" s="331"/>
      <c r="H144" s="331"/>
      <c r="I144" s="332"/>
      <c r="J144" s="329"/>
      <c r="K144" s="329"/>
      <c r="L144" s="329"/>
      <c r="M144" s="336"/>
      <c r="N144" s="336"/>
      <c r="O144" s="336"/>
      <c r="P144" s="328"/>
      <c r="Q144" s="328"/>
      <c r="R144" s="328"/>
      <c r="S144" s="328"/>
      <c r="T144" s="328"/>
      <c r="U144" s="328"/>
      <c r="V144" s="328"/>
      <c r="W144" s="328"/>
      <c r="X144" s="328"/>
      <c r="Y144" s="328"/>
      <c r="Z144" s="328"/>
      <c r="AA144" s="328"/>
      <c r="AB144" s="328"/>
      <c r="AC144" s="328"/>
      <c r="AD144" s="328"/>
      <c r="AE144" s="328"/>
      <c r="AF144" s="328"/>
      <c r="AG144" s="328"/>
      <c r="AH144" s="328"/>
      <c r="AI144" s="328"/>
      <c r="AJ144" s="328"/>
      <c r="AK144" s="328"/>
      <c r="AL144" s="329"/>
      <c r="AM144" s="329"/>
      <c r="AN144" s="329"/>
      <c r="AO144" s="329"/>
      <c r="AP144" s="329"/>
      <c r="AQ144" s="329"/>
      <c r="AR144" s="329"/>
      <c r="AS144" s="329"/>
      <c r="AT144" s="8"/>
      <c r="AU144" s="8"/>
    </row>
    <row r="145" spans="1:47" ht="12.75" hidden="1" customHeight="1" x14ac:dyDescent="0.2">
      <c r="A145" s="344" t="s">
        <v>82</v>
      </c>
      <c r="B145" s="345"/>
      <c r="C145" s="345"/>
      <c r="D145" s="345"/>
      <c r="E145" s="345"/>
      <c r="F145" s="345"/>
      <c r="G145" s="345"/>
      <c r="H145" s="345"/>
      <c r="I145" s="346"/>
      <c r="J145" s="329"/>
      <c r="K145" s="329"/>
      <c r="L145" s="329"/>
      <c r="M145" s="336">
        <v>130</v>
      </c>
      <c r="N145" s="336"/>
      <c r="O145" s="336"/>
      <c r="P145" s="328">
        <f>U145+AH145+AL145+AP145</f>
        <v>0</v>
      </c>
      <c r="Q145" s="328"/>
      <c r="R145" s="328"/>
      <c r="S145" s="328"/>
      <c r="T145" s="328"/>
      <c r="U145" s="280"/>
      <c r="V145" s="280"/>
      <c r="W145" s="280"/>
      <c r="X145" s="280"/>
      <c r="Y145" s="280"/>
      <c r="Z145" s="328" t="s">
        <v>43</v>
      </c>
      <c r="AA145" s="328"/>
      <c r="AB145" s="328"/>
      <c r="AC145" s="328"/>
      <c r="AD145" s="328" t="s">
        <v>43</v>
      </c>
      <c r="AE145" s="328"/>
      <c r="AF145" s="328"/>
      <c r="AG145" s="328"/>
      <c r="AH145" s="328"/>
      <c r="AI145" s="328"/>
      <c r="AJ145" s="328"/>
      <c r="AK145" s="328"/>
      <c r="AL145" s="329"/>
      <c r="AM145" s="329"/>
      <c r="AN145" s="329"/>
      <c r="AO145" s="329"/>
      <c r="AP145" s="329"/>
      <c r="AQ145" s="329"/>
      <c r="AR145" s="329"/>
      <c r="AS145" s="329"/>
      <c r="AT145" s="8"/>
      <c r="AU145" s="8"/>
    </row>
    <row r="146" spans="1:47" ht="25.5" hidden="1" customHeight="1" x14ac:dyDescent="0.2">
      <c r="A146" s="344" t="s">
        <v>83</v>
      </c>
      <c r="B146" s="345"/>
      <c r="C146" s="345"/>
      <c r="D146" s="345"/>
      <c r="E146" s="345"/>
      <c r="F146" s="345"/>
      <c r="G146" s="345"/>
      <c r="H146" s="345"/>
      <c r="I146" s="346"/>
      <c r="J146" s="336">
        <v>130</v>
      </c>
      <c r="K146" s="336"/>
      <c r="L146" s="336"/>
      <c r="M146" s="336">
        <v>140</v>
      </c>
      <c r="N146" s="336"/>
      <c r="O146" s="336"/>
      <c r="P146" s="328">
        <f>AL146</f>
        <v>0</v>
      </c>
      <c r="Q146" s="328"/>
      <c r="R146" s="328"/>
      <c r="S146" s="328"/>
      <c r="T146" s="328"/>
      <c r="U146" s="328" t="s">
        <v>43</v>
      </c>
      <c r="V146" s="328"/>
      <c r="W146" s="328"/>
      <c r="X146" s="328"/>
      <c r="Y146" s="328"/>
      <c r="Z146" s="328" t="s">
        <v>43</v>
      </c>
      <c r="AA146" s="328"/>
      <c r="AB146" s="328"/>
      <c r="AC146" s="328"/>
      <c r="AD146" s="328" t="s">
        <v>43</v>
      </c>
      <c r="AE146" s="328"/>
      <c r="AF146" s="328"/>
      <c r="AG146" s="328"/>
      <c r="AH146" s="329" t="s">
        <v>43</v>
      </c>
      <c r="AI146" s="329"/>
      <c r="AJ146" s="329"/>
      <c r="AK146" s="329"/>
      <c r="AL146" s="329"/>
      <c r="AM146" s="329"/>
      <c r="AN146" s="329"/>
      <c r="AO146" s="329"/>
      <c r="AP146" s="329" t="s">
        <v>43</v>
      </c>
      <c r="AQ146" s="329"/>
      <c r="AR146" s="329"/>
      <c r="AS146" s="329"/>
      <c r="AT146" s="8"/>
      <c r="AU146" s="8"/>
    </row>
    <row r="147" spans="1:47" ht="51" hidden="1" customHeight="1" x14ac:dyDescent="0.2">
      <c r="A147" s="344" t="s">
        <v>84</v>
      </c>
      <c r="B147" s="345"/>
      <c r="C147" s="345"/>
      <c r="D147" s="345"/>
      <c r="E147" s="345"/>
      <c r="F147" s="345"/>
      <c r="G147" s="345"/>
      <c r="H147" s="345"/>
      <c r="I147" s="346"/>
      <c r="J147" s="336">
        <v>140</v>
      </c>
      <c r="K147" s="336"/>
      <c r="L147" s="336"/>
      <c r="M147" s="336">
        <v>150</v>
      </c>
      <c r="N147" s="336"/>
      <c r="O147" s="336"/>
      <c r="P147" s="328">
        <f>AL147</f>
        <v>0</v>
      </c>
      <c r="Q147" s="328"/>
      <c r="R147" s="328"/>
      <c r="S147" s="328"/>
      <c r="T147" s="328"/>
      <c r="U147" s="328" t="s">
        <v>43</v>
      </c>
      <c r="V147" s="328"/>
      <c r="W147" s="328"/>
      <c r="X147" s="328"/>
      <c r="Y147" s="328"/>
      <c r="Z147" s="328" t="s">
        <v>43</v>
      </c>
      <c r="AA147" s="328"/>
      <c r="AB147" s="328"/>
      <c r="AC147" s="328"/>
      <c r="AD147" s="328" t="s">
        <v>43</v>
      </c>
      <c r="AE147" s="328"/>
      <c r="AF147" s="328"/>
      <c r="AG147" s="328"/>
      <c r="AH147" s="329" t="s">
        <v>43</v>
      </c>
      <c r="AI147" s="329"/>
      <c r="AJ147" s="329"/>
      <c r="AK147" s="329"/>
      <c r="AL147" s="329"/>
      <c r="AM147" s="329"/>
      <c r="AN147" s="329"/>
      <c r="AO147" s="329"/>
      <c r="AP147" s="329" t="s">
        <v>43</v>
      </c>
      <c r="AQ147" s="329"/>
      <c r="AR147" s="329"/>
      <c r="AS147" s="329"/>
      <c r="AT147" s="8"/>
      <c r="AU147" s="8"/>
    </row>
    <row r="148" spans="1:47" hidden="1" x14ac:dyDescent="0.2">
      <c r="A148" s="344" t="s">
        <v>85</v>
      </c>
      <c r="B148" s="345"/>
      <c r="C148" s="345"/>
      <c r="D148" s="345"/>
      <c r="E148" s="345"/>
      <c r="F148" s="345"/>
      <c r="G148" s="345"/>
      <c r="H148" s="345"/>
      <c r="I148" s="346"/>
      <c r="J148" s="336">
        <v>150</v>
      </c>
      <c r="K148" s="336"/>
      <c r="L148" s="336"/>
      <c r="M148" s="353">
        <v>180</v>
      </c>
      <c r="N148" s="354"/>
      <c r="O148" s="355"/>
      <c r="P148" s="347">
        <f>AD148+Z148</f>
        <v>0</v>
      </c>
      <c r="Q148" s="348"/>
      <c r="R148" s="348"/>
      <c r="S148" s="348"/>
      <c r="T148" s="349"/>
      <c r="U148" s="347" t="s">
        <v>43</v>
      </c>
      <c r="V148" s="348"/>
      <c r="W148" s="348"/>
      <c r="X148" s="348"/>
      <c r="Y148" s="349"/>
      <c r="Z148" s="347"/>
      <c r="AA148" s="348"/>
      <c r="AB148" s="348"/>
      <c r="AC148" s="349"/>
      <c r="AD148" s="347"/>
      <c r="AE148" s="348"/>
      <c r="AF148" s="348"/>
      <c r="AG148" s="349"/>
      <c r="AH148" s="350" t="s">
        <v>43</v>
      </c>
      <c r="AI148" s="351"/>
      <c r="AJ148" s="351"/>
      <c r="AK148" s="352"/>
      <c r="AL148" s="350" t="s">
        <v>43</v>
      </c>
      <c r="AM148" s="351"/>
      <c r="AN148" s="351"/>
      <c r="AO148" s="352"/>
      <c r="AP148" s="350" t="s">
        <v>43</v>
      </c>
      <c r="AQ148" s="351"/>
      <c r="AR148" s="351"/>
      <c r="AS148" s="352"/>
      <c r="AT148" s="8"/>
      <c r="AU148" s="8"/>
    </row>
    <row r="149" spans="1:47" hidden="1" x14ac:dyDescent="0.2">
      <c r="A149" s="344" t="s">
        <v>86</v>
      </c>
      <c r="B149" s="345"/>
      <c r="C149" s="345"/>
      <c r="D149" s="345"/>
      <c r="E149" s="345"/>
      <c r="F149" s="345"/>
      <c r="G149" s="345"/>
      <c r="H149" s="345"/>
      <c r="I149" s="346"/>
      <c r="J149" s="336">
        <v>160</v>
      </c>
      <c r="K149" s="336"/>
      <c r="L149" s="336"/>
      <c r="M149" s="353">
        <v>180</v>
      </c>
      <c r="N149" s="354"/>
      <c r="O149" s="355"/>
      <c r="P149" s="347">
        <f>AL149+AP149</f>
        <v>0</v>
      </c>
      <c r="Q149" s="348"/>
      <c r="R149" s="348"/>
      <c r="S149" s="348"/>
      <c r="T149" s="349"/>
      <c r="U149" s="347" t="s">
        <v>43</v>
      </c>
      <c r="V149" s="348"/>
      <c r="W149" s="348"/>
      <c r="X149" s="348"/>
      <c r="Y149" s="349"/>
      <c r="Z149" s="347" t="s">
        <v>43</v>
      </c>
      <c r="AA149" s="348"/>
      <c r="AB149" s="348"/>
      <c r="AC149" s="349"/>
      <c r="AD149" s="347" t="s">
        <v>43</v>
      </c>
      <c r="AE149" s="348"/>
      <c r="AF149" s="348"/>
      <c r="AG149" s="349"/>
      <c r="AH149" s="350" t="s">
        <v>43</v>
      </c>
      <c r="AI149" s="351"/>
      <c r="AJ149" s="351"/>
      <c r="AK149" s="352"/>
      <c r="AL149" s="350"/>
      <c r="AM149" s="351"/>
      <c r="AN149" s="351"/>
      <c r="AO149" s="352"/>
      <c r="AP149" s="350"/>
      <c r="AQ149" s="351"/>
      <c r="AR149" s="351"/>
      <c r="AS149" s="352"/>
      <c r="AT149" s="8"/>
      <c r="AU149" s="8"/>
    </row>
    <row r="150" spans="1:47" hidden="1" x14ac:dyDescent="0.2">
      <c r="A150" s="344" t="s">
        <v>87</v>
      </c>
      <c r="B150" s="345"/>
      <c r="C150" s="345"/>
      <c r="D150" s="345"/>
      <c r="E150" s="345"/>
      <c r="F150" s="345"/>
      <c r="G150" s="345"/>
      <c r="H150" s="345"/>
      <c r="I150" s="346"/>
      <c r="J150" s="336">
        <v>180</v>
      </c>
      <c r="K150" s="336"/>
      <c r="L150" s="336"/>
      <c r="M150" s="350" t="s">
        <v>43</v>
      </c>
      <c r="N150" s="351"/>
      <c r="O150" s="352"/>
      <c r="P150" s="347">
        <f>P151+P153</f>
        <v>0</v>
      </c>
      <c r="Q150" s="348"/>
      <c r="R150" s="348"/>
      <c r="S150" s="348"/>
      <c r="T150" s="349"/>
      <c r="U150" s="347" t="s">
        <v>43</v>
      </c>
      <c r="V150" s="348"/>
      <c r="W150" s="348"/>
      <c r="X150" s="348"/>
      <c r="Y150" s="349"/>
      <c r="Z150" s="347" t="s">
        <v>43</v>
      </c>
      <c r="AA150" s="348"/>
      <c r="AB150" s="348"/>
      <c r="AC150" s="349"/>
      <c r="AD150" s="347" t="s">
        <v>43</v>
      </c>
      <c r="AE150" s="348"/>
      <c r="AF150" s="348"/>
      <c r="AG150" s="349"/>
      <c r="AH150" s="350" t="s">
        <v>43</v>
      </c>
      <c r="AI150" s="351"/>
      <c r="AJ150" s="351"/>
      <c r="AK150" s="352"/>
      <c r="AL150" s="350">
        <f>AL151+AL153</f>
        <v>0</v>
      </c>
      <c r="AM150" s="351"/>
      <c r="AN150" s="351"/>
      <c r="AO150" s="352"/>
      <c r="AP150" s="350" t="s">
        <v>43</v>
      </c>
      <c r="AQ150" s="351"/>
      <c r="AR150" s="351"/>
      <c r="AS150" s="352"/>
      <c r="AT150" s="8"/>
      <c r="AU150" s="8"/>
    </row>
    <row r="151" spans="1:47" hidden="1" x14ac:dyDescent="0.2">
      <c r="A151" s="333" t="s">
        <v>88</v>
      </c>
      <c r="B151" s="334"/>
      <c r="C151" s="334"/>
      <c r="D151" s="334"/>
      <c r="E151" s="334"/>
      <c r="F151" s="334"/>
      <c r="G151" s="334"/>
      <c r="H151" s="334"/>
      <c r="I151" s="335"/>
      <c r="J151" s="368"/>
      <c r="K151" s="369"/>
      <c r="L151" s="370"/>
      <c r="M151" s="356">
        <v>410</v>
      </c>
      <c r="N151" s="357"/>
      <c r="O151" s="358"/>
      <c r="P151" s="362">
        <f>AL151</f>
        <v>0</v>
      </c>
      <c r="Q151" s="363"/>
      <c r="R151" s="363"/>
      <c r="S151" s="363"/>
      <c r="T151" s="364"/>
      <c r="U151" s="362" t="s">
        <v>43</v>
      </c>
      <c r="V151" s="363"/>
      <c r="W151" s="363"/>
      <c r="X151" s="363"/>
      <c r="Y151" s="364"/>
      <c r="Z151" s="362" t="s">
        <v>43</v>
      </c>
      <c r="AA151" s="363"/>
      <c r="AB151" s="363"/>
      <c r="AC151" s="364"/>
      <c r="AD151" s="362" t="s">
        <v>43</v>
      </c>
      <c r="AE151" s="363"/>
      <c r="AF151" s="363"/>
      <c r="AG151" s="364"/>
      <c r="AH151" s="368" t="s">
        <v>43</v>
      </c>
      <c r="AI151" s="369"/>
      <c r="AJ151" s="369"/>
      <c r="AK151" s="370"/>
      <c r="AL151" s="368"/>
      <c r="AM151" s="369"/>
      <c r="AN151" s="369"/>
      <c r="AO151" s="370"/>
      <c r="AP151" s="368" t="s">
        <v>43</v>
      </c>
      <c r="AQ151" s="369"/>
      <c r="AR151" s="369"/>
      <c r="AS151" s="370"/>
      <c r="AT151" s="8"/>
      <c r="AU151" s="8"/>
    </row>
    <row r="152" spans="1:47" ht="12.75" hidden="1" customHeight="1" x14ac:dyDescent="0.2">
      <c r="A152" s="330" t="s">
        <v>89</v>
      </c>
      <c r="B152" s="331"/>
      <c r="C152" s="331"/>
      <c r="D152" s="331"/>
      <c r="E152" s="331"/>
      <c r="F152" s="331"/>
      <c r="G152" s="331"/>
      <c r="H152" s="331"/>
      <c r="I152" s="332"/>
      <c r="J152" s="371"/>
      <c r="K152" s="372"/>
      <c r="L152" s="373"/>
      <c r="M152" s="359"/>
      <c r="N152" s="360"/>
      <c r="O152" s="361"/>
      <c r="P152" s="365"/>
      <c r="Q152" s="366"/>
      <c r="R152" s="366"/>
      <c r="S152" s="366"/>
      <c r="T152" s="367"/>
      <c r="U152" s="365"/>
      <c r="V152" s="366"/>
      <c r="W152" s="366"/>
      <c r="X152" s="366"/>
      <c r="Y152" s="367"/>
      <c r="Z152" s="365"/>
      <c r="AA152" s="366"/>
      <c r="AB152" s="366"/>
      <c r="AC152" s="367"/>
      <c r="AD152" s="365"/>
      <c r="AE152" s="366"/>
      <c r="AF152" s="366"/>
      <c r="AG152" s="367"/>
      <c r="AH152" s="371"/>
      <c r="AI152" s="372"/>
      <c r="AJ152" s="372"/>
      <c r="AK152" s="373"/>
      <c r="AL152" s="371"/>
      <c r="AM152" s="372"/>
      <c r="AN152" s="372"/>
      <c r="AO152" s="373"/>
      <c r="AP152" s="371"/>
      <c r="AQ152" s="372"/>
      <c r="AR152" s="372"/>
      <c r="AS152" s="373"/>
      <c r="AT152" s="8"/>
      <c r="AU152" s="8"/>
    </row>
    <row r="153" spans="1:47" hidden="1" x14ac:dyDescent="0.2">
      <c r="A153" s="344" t="s">
        <v>90</v>
      </c>
      <c r="B153" s="345"/>
      <c r="C153" s="345"/>
      <c r="D153" s="345"/>
      <c r="E153" s="345"/>
      <c r="F153" s="345"/>
      <c r="G153" s="345"/>
      <c r="H153" s="345"/>
      <c r="I153" s="346"/>
      <c r="J153" s="350"/>
      <c r="K153" s="351"/>
      <c r="L153" s="352"/>
      <c r="M153" s="353">
        <v>440</v>
      </c>
      <c r="N153" s="354"/>
      <c r="O153" s="355"/>
      <c r="P153" s="347">
        <f>AL153</f>
        <v>0</v>
      </c>
      <c r="Q153" s="348"/>
      <c r="R153" s="348"/>
      <c r="S153" s="348"/>
      <c r="T153" s="349"/>
      <c r="U153" s="347" t="s">
        <v>43</v>
      </c>
      <c r="V153" s="348"/>
      <c r="W153" s="348"/>
      <c r="X153" s="348"/>
      <c r="Y153" s="349"/>
      <c r="Z153" s="347" t="s">
        <v>43</v>
      </c>
      <c r="AA153" s="348"/>
      <c r="AB153" s="348"/>
      <c r="AC153" s="349"/>
      <c r="AD153" s="347" t="s">
        <v>43</v>
      </c>
      <c r="AE153" s="348"/>
      <c r="AF153" s="348"/>
      <c r="AG153" s="349"/>
      <c r="AH153" s="350" t="s">
        <v>43</v>
      </c>
      <c r="AI153" s="351"/>
      <c r="AJ153" s="351"/>
      <c r="AK153" s="352"/>
      <c r="AL153" s="350"/>
      <c r="AM153" s="351"/>
      <c r="AN153" s="351"/>
      <c r="AO153" s="352"/>
      <c r="AP153" s="350" t="s">
        <v>43</v>
      </c>
      <c r="AQ153" s="351"/>
      <c r="AR153" s="351"/>
      <c r="AS153" s="352"/>
      <c r="AT153" s="8"/>
      <c r="AU153" s="8"/>
    </row>
    <row r="154" spans="1:47" hidden="1" x14ac:dyDescent="0.2">
      <c r="A154" s="340" t="s">
        <v>44</v>
      </c>
      <c r="B154" s="341"/>
      <c r="C154" s="341"/>
      <c r="D154" s="341"/>
      <c r="E154" s="341"/>
      <c r="F154" s="341"/>
      <c r="G154" s="341"/>
      <c r="H154" s="341"/>
      <c r="I154" s="342"/>
      <c r="J154" s="353">
        <v>200</v>
      </c>
      <c r="K154" s="354"/>
      <c r="L154" s="355"/>
      <c r="M154" s="350" t="s">
        <v>43</v>
      </c>
      <c r="N154" s="351"/>
      <c r="O154" s="352"/>
      <c r="P154" s="347">
        <f>SUM(U154:AS154)</f>
        <v>0</v>
      </c>
      <c r="Q154" s="348"/>
      <c r="R154" s="348"/>
      <c r="S154" s="348"/>
      <c r="T154" s="349"/>
      <c r="U154" s="347">
        <f>U155+U164+U169+U172+U177</f>
        <v>0</v>
      </c>
      <c r="V154" s="348"/>
      <c r="W154" s="348"/>
      <c r="X154" s="348"/>
      <c r="Y154" s="349"/>
      <c r="Z154" s="347">
        <f>Z155+Z164+Z169+Z172+Z177</f>
        <v>0</v>
      </c>
      <c r="AA154" s="348"/>
      <c r="AB154" s="348"/>
      <c r="AC154" s="349"/>
      <c r="AD154" s="347">
        <f>AD155+AD164+AD169+AD172+AD177</f>
        <v>0</v>
      </c>
      <c r="AE154" s="348"/>
      <c r="AF154" s="348"/>
      <c r="AG154" s="349"/>
      <c r="AH154" s="347">
        <f>AH155+AH164+AH169+AH172+AH177</f>
        <v>0</v>
      </c>
      <c r="AI154" s="348"/>
      <c r="AJ154" s="348"/>
      <c r="AK154" s="349"/>
      <c r="AL154" s="347">
        <f>AL155+AL164+AL169+AL172+AL177</f>
        <v>0</v>
      </c>
      <c r="AM154" s="348"/>
      <c r="AN154" s="348"/>
      <c r="AO154" s="349"/>
      <c r="AP154" s="347">
        <f>AP155+AP164+AP169+AP172+AP177</f>
        <v>0</v>
      </c>
      <c r="AQ154" s="348"/>
      <c r="AR154" s="348"/>
      <c r="AS154" s="349"/>
      <c r="AT154" s="8"/>
      <c r="AU154" s="8"/>
    </row>
    <row r="155" spans="1:47" hidden="1" x14ac:dyDescent="0.2">
      <c r="A155" s="333" t="s">
        <v>91</v>
      </c>
      <c r="B155" s="334"/>
      <c r="C155" s="334"/>
      <c r="D155" s="334"/>
      <c r="E155" s="334"/>
      <c r="F155" s="334"/>
      <c r="G155" s="334"/>
      <c r="H155" s="334"/>
      <c r="I155" s="335"/>
      <c r="J155" s="356">
        <v>210</v>
      </c>
      <c r="K155" s="357"/>
      <c r="L155" s="358"/>
      <c r="M155" s="356">
        <v>100</v>
      </c>
      <c r="N155" s="357"/>
      <c r="O155" s="358"/>
      <c r="P155" s="362">
        <f t="shared" ref="P155:P180" si="3">SUM(U155:AS155)</f>
        <v>0</v>
      </c>
      <c r="Q155" s="363"/>
      <c r="R155" s="363"/>
      <c r="S155" s="363"/>
      <c r="T155" s="364"/>
      <c r="U155" s="362">
        <f>U157</f>
        <v>0</v>
      </c>
      <c r="V155" s="363"/>
      <c r="W155" s="363"/>
      <c r="X155" s="363"/>
      <c r="Y155" s="364"/>
      <c r="Z155" s="362">
        <f>Z157</f>
        <v>0</v>
      </c>
      <c r="AA155" s="363"/>
      <c r="AB155" s="363"/>
      <c r="AC155" s="364"/>
      <c r="AD155" s="362">
        <f>AD157</f>
        <v>0</v>
      </c>
      <c r="AE155" s="363"/>
      <c r="AF155" s="363"/>
      <c r="AG155" s="364"/>
      <c r="AH155" s="368">
        <f>AH157</f>
        <v>0</v>
      </c>
      <c r="AI155" s="369"/>
      <c r="AJ155" s="369"/>
      <c r="AK155" s="370"/>
      <c r="AL155" s="368">
        <f>AL157</f>
        <v>0</v>
      </c>
      <c r="AM155" s="369"/>
      <c r="AN155" s="369"/>
      <c r="AO155" s="370"/>
      <c r="AP155" s="368">
        <f>AP157</f>
        <v>0</v>
      </c>
      <c r="AQ155" s="369"/>
      <c r="AR155" s="369"/>
      <c r="AS155" s="370"/>
      <c r="AT155" s="8"/>
      <c r="AU155" s="8"/>
    </row>
    <row r="156" spans="1:47" ht="12.75" hidden="1" customHeight="1" x14ac:dyDescent="0.2">
      <c r="A156" s="330" t="s">
        <v>92</v>
      </c>
      <c r="B156" s="331"/>
      <c r="C156" s="331"/>
      <c r="D156" s="331"/>
      <c r="E156" s="331"/>
      <c r="F156" s="331"/>
      <c r="G156" s="331"/>
      <c r="H156" s="331"/>
      <c r="I156" s="332"/>
      <c r="J156" s="359"/>
      <c r="K156" s="360"/>
      <c r="L156" s="361"/>
      <c r="M156" s="359"/>
      <c r="N156" s="360"/>
      <c r="O156" s="361"/>
      <c r="P156" s="365">
        <f t="shared" si="3"/>
        <v>0</v>
      </c>
      <c r="Q156" s="366"/>
      <c r="R156" s="366"/>
      <c r="S156" s="366"/>
      <c r="T156" s="367"/>
      <c r="U156" s="365"/>
      <c r="V156" s="366"/>
      <c r="W156" s="366"/>
      <c r="X156" s="366"/>
      <c r="Y156" s="367"/>
      <c r="Z156" s="365"/>
      <c r="AA156" s="366"/>
      <c r="AB156" s="366"/>
      <c r="AC156" s="367"/>
      <c r="AD156" s="365"/>
      <c r="AE156" s="366"/>
      <c r="AF156" s="366"/>
      <c r="AG156" s="367"/>
      <c r="AH156" s="371"/>
      <c r="AI156" s="372"/>
      <c r="AJ156" s="372"/>
      <c r="AK156" s="373"/>
      <c r="AL156" s="371"/>
      <c r="AM156" s="372"/>
      <c r="AN156" s="372"/>
      <c r="AO156" s="373"/>
      <c r="AP156" s="371"/>
      <c r="AQ156" s="372"/>
      <c r="AR156" s="372"/>
      <c r="AS156" s="373"/>
      <c r="AT156" s="8"/>
      <c r="AU156" s="8"/>
    </row>
    <row r="157" spans="1:47" hidden="1" x14ac:dyDescent="0.2">
      <c r="A157" s="333" t="s">
        <v>93</v>
      </c>
      <c r="B157" s="334"/>
      <c r="C157" s="334"/>
      <c r="D157" s="334"/>
      <c r="E157" s="334"/>
      <c r="F157" s="334"/>
      <c r="G157" s="334"/>
      <c r="H157" s="334"/>
      <c r="I157" s="335"/>
      <c r="J157" s="356">
        <v>211</v>
      </c>
      <c r="K157" s="357"/>
      <c r="L157" s="358"/>
      <c r="M157" s="356">
        <v>110</v>
      </c>
      <c r="N157" s="357"/>
      <c r="O157" s="358"/>
      <c r="P157" s="362">
        <f t="shared" si="3"/>
        <v>0</v>
      </c>
      <c r="Q157" s="363"/>
      <c r="R157" s="363"/>
      <c r="S157" s="363"/>
      <c r="T157" s="364"/>
      <c r="U157" s="362">
        <f>SUM(U159:Y163)</f>
        <v>0</v>
      </c>
      <c r="V157" s="363"/>
      <c r="W157" s="363"/>
      <c r="X157" s="363"/>
      <c r="Y157" s="364"/>
      <c r="Z157" s="362">
        <f>SUM(Z159:AC163)</f>
        <v>0</v>
      </c>
      <c r="AA157" s="363"/>
      <c r="AB157" s="363"/>
      <c r="AC157" s="364"/>
      <c r="AD157" s="362">
        <f>SUM(AD159:AG163)</f>
        <v>0</v>
      </c>
      <c r="AE157" s="363"/>
      <c r="AF157" s="363"/>
      <c r="AG157" s="364"/>
      <c r="AH157" s="368">
        <f>SUM(AH159:AK163)</f>
        <v>0</v>
      </c>
      <c r="AI157" s="369"/>
      <c r="AJ157" s="369"/>
      <c r="AK157" s="370"/>
      <c r="AL157" s="368">
        <f>SUM(AL159:AO163)</f>
        <v>0</v>
      </c>
      <c r="AM157" s="369"/>
      <c r="AN157" s="369"/>
      <c r="AO157" s="370"/>
      <c r="AP157" s="368">
        <f>SUM(AP159:AS163)</f>
        <v>0</v>
      </c>
      <c r="AQ157" s="369"/>
      <c r="AR157" s="369"/>
      <c r="AS157" s="370"/>
      <c r="AT157" s="8"/>
      <c r="AU157" s="8"/>
    </row>
    <row r="158" spans="1:47" ht="25.5" hidden="1" customHeight="1" x14ac:dyDescent="0.2">
      <c r="A158" s="330" t="s">
        <v>94</v>
      </c>
      <c r="B158" s="331"/>
      <c r="C158" s="331"/>
      <c r="D158" s="331"/>
      <c r="E158" s="331"/>
      <c r="F158" s="331"/>
      <c r="G158" s="331"/>
      <c r="H158" s="331"/>
      <c r="I158" s="332"/>
      <c r="J158" s="359"/>
      <c r="K158" s="360"/>
      <c r="L158" s="361"/>
      <c r="M158" s="359"/>
      <c r="N158" s="360"/>
      <c r="O158" s="361"/>
      <c r="P158" s="365">
        <f t="shared" si="3"/>
        <v>0</v>
      </c>
      <c r="Q158" s="366"/>
      <c r="R158" s="366"/>
      <c r="S158" s="366"/>
      <c r="T158" s="367"/>
      <c r="U158" s="365"/>
      <c r="V158" s="366"/>
      <c r="W158" s="366"/>
      <c r="X158" s="366"/>
      <c r="Y158" s="367"/>
      <c r="Z158" s="365"/>
      <c r="AA158" s="366"/>
      <c r="AB158" s="366"/>
      <c r="AC158" s="367"/>
      <c r="AD158" s="365"/>
      <c r="AE158" s="366"/>
      <c r="AF158" s="366"/>
      <c r="AG158" s="367"/>
      <c r="AH158" s="371"/>
      <c r="AI158" s="372"/>
      <c r="AJ158" s="372"/>
      <c r="AK158" s="373"/>
      <c r="AL158" s="371"/>
      <c r="AM158" s="372"/>
      <c r="AN158" s="372"/>
      <c r="AO158" s="373"/>
      <c r="AP158" s="371"/>
      <c r="AQ158" s="372"/>
      <c r="AR158" s="372"/>
      <c r="AS158" s="373"/>
      <c r="AT158" s="8"/>
      <c r="AU158" s="8"/>
    </row>
    <row r="159" spans="1:47" hidden="1" x14ac:dyDescent="0.2">
      <c r="A159" s="333" t="s">
        <v>95</v>
      </c>
      <c r="B159" s="334"/>
      <c r="C159" s="334"/>
      <c r="D159" s="334"/>
      <c r="E159" s="334"/>
      <c r="F159" s="334"/>
      <c r="G159" s="334"/>
      <c r="H159" s="334"/>
      <c r="I159" s="335"/>
      <c r="J159" s="368"/>
      <c r="K159" s="369"/>
      <c r="L159" s="370"/>
      <c r="M159" s="356">
        <v>111</v>
      </c>
      <c r="N159" s="357"/>
      <c r="O159" s="358"/>
      <c r="P159" s="362">
        <f t="shared" si="3"/>
        <v>0</v>
      </c>
      <c r="Q159" s="363"/>
      <c r="R159" s="363"/>
      <c r="S159" s="363"/>
      <c r="T159" s="364"/>
      <c r="U159" s="283"/>
      <c r="V159" s="284"/>
      <c r="W159" s="284"/>
      <c r="X159" s="284"/>
      <c r="Y159" s="374"/>
      <c r="Z159" s="362"/>
      <c r="AA159" s="363"/>
      <c r="AB159" s="363"/>
      <c r="AC159" s="364"/>
      <c r="AD159" s="362"/>
      <c r="AE159" s="363"/>
      <c r="AF159" s="363"/>
      <c r="AG159" s="364"/>
      <c r="AH159" s="362"/>
      <c r="AI159" s="363"/>
      <c r="AJ159" s="363"/>
      <c r="AK159" s="364"/>
      <c r="AL159" s="368"/>
      <c r="AM159" s="369"/>
      <c r="AN159" s="369"/>
      <c r="AO159" s="370"/>
      <c r="AP159" s="368"/>
      <c r="AQ159" s="369"/>
      <c r="AR159" s="369"/>
      <c r="AS159" s="370"/>
      <c r="AT159" s="8"/>
      <c r="AU159" s="8"/>
    </row>
    <row r="160" spans="1:47" ht="12.75" hidden="1" customHeight="1" x14ac:dyDescent="0.2">
      <c r="A160" s="330" t="s">
        <v>96</v>
      </c>
      <c r="B160" s="331"/>
      <c r="C160" s="331"/>
      <c r="D160" s="331"/>
      <c r="E160" s="331"/>
      <c r="F160" s="331"/>
      <c r="G160" s="331"/>
      <c r="H160" s="331"/>
      <c r="I160" s="332"/>
      <c r="J160" s="371"/>
      <c r="K160" s="372"/>
      <c r="L160" s="373"/>
      <c r="M160" s="359"/>
      <c r="N160" s="360"/>
      <c r="O160" s="361"/>
      <c r="P160" s="365">
        <f t="shared" si="3"/>
        <v>0</v>
      </c>
      <c r="Q160" s="366"/>
      <c r="R160" s="366"/>
      <c r="S160" s="366"/>
      <c r="T160" s="367"/>
      <c r="U160" s="285"/>
      <c r="V160" s="286"/>
      <c r="W160" s="286"/>
      <c r="X160" s="286"/>
      <c r="Y160" s="375"/>
      <c r="Z160" s="365"/>
      <c r="AA160" s="366"/>
      <c r="AB160" s="366"/>
      <c r="AC160" s="367"/>
      <c r="AD160" s="365"/>
      <c r="AE160" s="366"/>
      <c r="AF160" s="366"/>
      <c r="AG160" s="367"/>
      <c r="AH160" s="365"/>
      <c r="AI160" s="366"/>
      <c r="AJ160" s="366"/>
      <c r="AK160" s="367"/>
      <c r="AL160" s="371"/>
      <c r="AM160" s="372"/>
      <c r="AN160" s="372"/>
      <c r="AO160" s="373"/>
      <c r="AP160" s="371"/>
      <c r="AQ160" s="372"/>
      <c r="AR160" s="372"/>
      <c r="AS160" s="373"/>
      <c r="AT160" s="8"/>
      <c r="AU160" s="8"/>
    </row>
    <row r="161" spans="1:47" ht="25.5" hidden="1" customHeight="1" x14ac:dyDescent="0.2">
      <c r="A161" s="344" t="s">
        <v>97</v>
      </c>
      <c r="B161" s="345"/>
      <c r="C161" s="345"/>
      <c r="D161" s="345"/>
      <c r="E161" s="345"/>
      <c r="F161" s="345"/>
      <c r="G161" s="345"/>
      <c r="H161" s="345"/>
      <c r="I161" s="346"/>
      <c r="J161" s="350"/>
      <c r="K161" s="351"/>
      <c r="L161" s="352"/>
      <c r="M161" s="353">
        <v>112</v>
      </c>
      <c r="N161" s="354"/>
      <c r="O161" s="355"/>
      <c r="P161" s="347">
        <f t="shared" si="3"/>
        <v>0</v>
      </c>
      <c r="Q161" s="348"/>
      <c r="R161" s="348"/>
      <c r="S161" s="348"/>
      <c r="T161" s="349"/>
      <c r="U161" s="347"/>
      <c r="V161" s="348"/>
      <c r="W161" s="348"/>
      <c r="X161" s="348"/>
      <c r="Y161" s="349"/>
      <c r="Z161" s="347"/>
      <c r="AA161" s="348"/>
      <c r="AB161" s="348"/>
      <c r="AC161" s="349"/>
      <c r="AD161" s="347"/>
      <c r="AE161" s="348"/>
      <c r="AF161" s="348"/>
      <c r="AG161" s="349"/>
      <c r="AH161" s="347"/>
      <c r="AI161" s="348"/>
      <c r="AJ161" s="348"/>
      <c r="AK161" s="349"/>
      <c r="AL161" s="347"/>
      <c r="AM161" s="348"/>
      <c r="AN161" s="348"/>
      <c r="AO161" s="349"/>
      <c r="AP161" s="347"/>
      <c r="AQ161" s="348"/>
      <c r="AR161" s="348"/>
      <c r="AS161" s="349"/>
      <c r="AT161" s="8"/>
      <c r="AU161" s="8"/>
    </row>
    <row r="162" spans="1:47" ht="51" hidden="1" customHeight="1" x14ac:dyDescent="0.2">
      <c r="A162" s="344" t="s">
        <v>98</v>
      </c>
      <c r="B162" s="345"/>
      <c r="C162" s="345"/>
      <c r="D162" s="345"/>
      <c r="E162" s="345"/>
      <c r="F162" s="345"/>
      <c r="G162" s="345"/>
      <c r="H162" s="345"/>
      <c r="I162" s="346"/>
      <c r="J162" s="350"/>
      <c r="K162" s="351"/>
      <c r="L162" s="352"/>
      <c r="M162" s="353">
        <v>113</v>
      </c>
      <c r="N162" s="354"/>
      <c r="O162" s="355"/>
      <c r="P162" s="347">
        <f t="shared" si="3"/>
        <v>0</v>
      </c>
      <c r="Q162" s="348"/>
      <c r="R162" s="348"/>
      <c r="S162" s="348"/>
      <c r="T162" s="349"/>
      <c r="U162" s="347"/>
      <c r="V162" s="348"/>
      <c r="W162" s="348"/>
      <c r="X162" s="348"/>
      <c r="Y162" s="349"/>
      <c r="Z162" s="347"/>
      <c r="AA162" s="348"/>
      <c r="AB162" s="348"/>
      <c r="AC162" s="349"/>
      <c r="AD162" s="347"/>
      <c r="AE162" s="348"/>
      <c r="AF162" s="348"/>
      <c r="AG162" s="349"/>
      <c r="AH162" s="347"/>
      <c r="AI162" s="348"/>
      <c r="AJ162" s="348"/>
      <c r="AK162" s="349"/>
      <c r="AL162" s="347"/>
      <c r="AM162" s="348"/>
      <c r="AN162" s="348"/>
      <c r="AO162" s="349"/>
      <c r="AP162" s="347"/>
      <c r="AQ162" s="348"/>
      <c r="AR162" s="348"/>
      <c r="AS162" s="349"/>
      <c r="AT162" s="8"/>
      <c r="AU162" s="8"/>
    </row>
    <row r="163" spans="1:47" ht="51" hidden="1" customHeight="1" x14ac:dyDescent="0.2">
      <c r="A163" s="344" t="s">
        <v>99</v>
      </c>
      <c r="B163" s="345"/>
      <c r="C163" s="345"/>
      <c r="D163" s="345"/>
      <c r="E163" s="345"/>
      <c r="F163" s="345"/>
      <c r="G163" s="345"/>
      <c r="H163" s="345"/>
      <c r="I163" s="346"/>
      <c r="J163" s="350"/>
      <c r="K163" s="351"/>
      <c r="L163" s="352"/>
      <c r="M163" s="353">
        <v>119</v>
      </c>
      <c r="N163" s="354"/>
      <c r="O163" s="355"/>
      <c r="P163" s="347">
        <f t="shared" si="3"/>
        <v>0</v>
      </c>
      <c r="Q163" s="348"/>
      <c r="R163" s="348"/>
      <c r="S163" s="348"/>
      <c r="T163" s="349"/>
      <c r="U163" s="347"/>
      <c r="V163" s="348"/>
      <c r="W163" s="348"/>
      <c r="X163" s="348"/>
      <c r="Y163" s="349"/>
      <c r="Z163" s="347"/>
      <c r="AA163" s="348"/>
      <c r="AB163" s="348"/>
      <c r="AC163" s="349"/>
      <c r="AD163" s="347"/>
      <c r="AE163" s="348"/>
      <c r="AF163" s="348"/>
      <c r="AG163" s="349"/>
      <c r="AH163" s="347"/>
      <c r="AI163" s="348"/>
      <c r="AJ163" s="348"/>
      <c r="AK163" s="349"/>
      <c r="AL163" s="347"/>
      <c r="AM163" s="348"/>
      <c r="AN163" s="348"/>
      <c r="AO163" s="349"/>
      <c r="AP163" s="347"/>
      <c r="AQ163" s="348"/>
      <c r="AR163" s="348"/>
      <c r="AS163" s="349"/>
      <c r="AT163" s="8"/>
      <c r="AU163" s="8"/>
    </row>
    <row r="164" spans="1:47" ht="25.5" hidden="1" customHeight="1" x14ac:dyDescent="0.2">
      <c r="A164" s="344" t="s">
        <v>100</v>
      </c>
      <c r="B164" s="345"/>
      <c r="C164" s="345"/>
      <c r="D164" s="345"/>
      <c r="E164" s="345"/>
      <c r="F164" s="345"/>
      <c r="G164" s="345"/>
      <c r="H164" s="345"/>
      <c r="I164" s="346"/>
      <c r="J164" s="353">
        <v>220</v>
      </c>
      <c r="K164" s="354"/>
      <c r="L164" s="355"/>
      <c r="M164" s="353">
        <v>300</v>
      </c>
      <c r="N164" s="354"/>
      <c r="O164" s="355"/>
      <c r="P164" s="347">
        <f t="shared" si="3"/>
        <v>0</v>
      </c>
      <c r="Q164" s="348"/>
      <c r="R164" s="348"/>
      <c r="S164" s="348"/>
      <c r="T164" s="349"/>
      <c r="U164" s="347">
        <f>SUM(U165:Y168)</f>
        <v>0</v>
      </c>
      <c r="V164" s="348"/>
      <c r="W164" s="348"/>
      <c r="X164" s="348"/>
      <c r="Y164" s="349"/>
      <c r="Z164" s="347">
        <f>SUM(Z165:AC168)</f>
        <v>0</v>
      </c>
      <c r="AA164" s="348"/>
      <c r="AB164" s="348"/>
      <c r="AC164" s="349"/>
      <c r="AD164" s="347">
        <f>SUM(AD165:AG168)</f>
        <v>0</v>
      </c>
      <c r="AE164" s="348"/>
      <c r="AF164" s="348"/>
      <c r="AG164" s="349"/>
      <c r="AH164" s="350">
        <f>SUM(AH165:AK168)</f>
        <v>0</v>
      </c>
      <c r="AI164" s="351"/>
      <c r="AJ164" s="351"/>
      <c r="AK164" s="352"/>
      <c r="AL164" s="350">
        <f>SUM(AL165:AO168)</f>
        <v>0</v>
      </c>
      <c r="AM164" s="351"/>
      <c r="AN164" s="351"/>
      <c r="AO164" s="352"/>
      <c r="AP164" s="350">
        <f>SUM(AP165:AS168)</f>
        <v>0</v>
      </c>
      <c r="AQ164" s="351"/>
      <c r="AR164" s="351"/>
      <c r="AS164" s="352"/>
      <c r="AT164" s="8"/>
      <c r="AU164" s="8"/>
    </row>
    <row r="165" spans="1:47" hidden="1" x14ac:dyDescent="0.2">
      <c r="A165" s="333" t="s">
        <v>101</v>
      </c>
      <c r="B165" s="334"/>
      <c r="C165" s="334"/>
      <c r="D165" s="334"/>
      <c r="E165" s="334"/>
      <c r="F165" s="334"/>
      <c r="G165" s="334"/>
      <c r="H165" s="334"/>
      <c r="I165" s="335"/>
      <c r="J165" s="368"/>
      <c r="K165" s="369"/>
      <c r="L165" s="370"/>
      <c r="M165" s="356">
        <v>321</v>
      </c>
      <c r="N165" s="357"/>
      <c r="O165" s="358"/>
      <c r="P165" s="362">
        <f t="shared" si="3"/>
        <v>0</v>
      </c>
      <c r="Q165" s="363"/>
      <c r="R165" s="363"/>
      <c r="S165" s="363"/>
      <c r="T165" s="364"/>
      <c r="U165" s="283"/>
      <c r="V165" s="284"/>
      <c r="W165" s="284"/>
      <c r="X165" s="284"/>
      <c r="Y165" s="374"/>
      <c r="Z165" s="362"/>
      <c r="AA165" s="363"/>
      <c r="AB165" s="363"/>
      <c r="AC165" s="364"/>
      <c r="AD165" s="362"/>
      <c r="AE165" s="363"/>
      <c r="AF165" s="363"/>
      <c r="AG165" s="364"/>
      <c r="AH165" s="362"/>
      <c r="AI165" s="363"/>
      <c r="AJ165" s="363"/>
      <c r="AK165" s="364"/>
      <c r="AL165" s="368"/>
      <c r="AM165" s="369"/>
      <c r="AN165" s="369"/>
      <c r="AO165" s="370"/>
      <c r="AP165" s="368"/>
      <c r="AQ165" s="369"/>
      <c r="AR165" s="369"/>
      <c r="AS165" s="370"/>
      <c r="AT165" s="8"/>
      <c r="AU165" s="8"/>
    </row>
    <row r="166" spans="1:47" ht="38.25" hidden="1" customHeight="1" x14ac:dyDescent="0.2">
      <c r="A166" s="330" t="s">
        <v>102</v>
      </c>
      <c r="B166" s="331"/>
      <c r="C166" s="331"/>
      <c r="D166" s="331"/>
      <c r="E166" s="331"/>
      <c r="F166" s="331"/>
      <c r="G166" s="331"/>
      <c r="H166" s="331"/>
      <c r="I166" s="332"/>
      <c r="J166" s="371"/>
      <c r="K166" s="372"/>
      <c r="L166" s="373"/>
      <c r="M166" s="359"/>
      <c r="N166" s="360"/>
      <c r="O166" s="361"/>
      <c r="P166" s="365">
        <f t="shared" si="3"/>
        <v>0</v>
      </c>
      <c r="Q166" s="366"/>
      <c r="R166" s="366"/>
      <c r="S166" s="366"/>
      <c r="T166" s="367"/>
      <c r="U166" s="285"/>
      <c r="V166" s="286"/>
      <c r="W166" s="286"/>
      <c r="X166" s="286"/>
      <c r="Y166" s="375"/>
      <c r="Z166" s="365"/>
      <c r="AA166" s="366"/>
      <c r="AB166" s="366"/>
      <c r="AC166" s="367"/>
      <c r="AD166" s="365"/>
      <c r="AE166" s="366"/>
      <c r="AF166" s="366"/>
      <c r="AG166" s="367"/>
      <c r="AH166" s="365"/>
      <c r="AI166" s="366"/>
      <c r="AJ166" s="366"/>
      <c r="AK166" s="367"/>
      <c r="AL166" s="371"/>
      <c r="AM166" s="372"/>
      <c r="AN166" s="372"/>
      <c r="AO166" s="373"/>
      <c r="AP166" s="371"/>
      <c r="AQ166" s="372"/>
      <c r="AR166" s="372"/>
      <c r="AS166" s="373"/>
      <c r="AT166" s="8"/>
      <c r="AU166" s="8"/>
    </row>
    <row r="167" spans="1:47" hidden="1" x14ac:dyDescent="0.2">
      <c r="A167" s="344" t="s">
        <v>103</v>
      </c>
      <c r="B167" s="345"/>
      <c r="C167" s="345"/>
      <c r="D167" s="345"/>
      <c r="E167" s="345"/>
      <c r="F167" s="345"/>
      <c r="G167" s="345"/>
      <c r="H167" s="345"/>
      <c r="I167" s="346"/>
      <c r="J167" s="350"/>
      <c r="K167" s="351"/>
      <c r="L167" s="352"/>
      <c r="M167" s="353">
        <v>340</v>
      </c>
      <c r="N167" s="354"/>
      <c r="O167" s="355"/>
      <c r="P167" s="347">
        <f t="shared" si="3"/>
        <v>0</v>
      </c>
      <c r="Q167" s="348"/>
      <c r="R167" s="348"/>
      <c r="S167" s="348"/>
      <c r="T167" s="349"/>
      <c r="U167" s="296"/>
      <c r="V167" s="297"/>
      <c r="W167" s="297"/>
      <c r="X167" s="297"/>
      <c r="Y167" s="298"/>
      <c r="Z167" s="347"/>
      <c r="AA167" s="348"/>
      <c r="AB167" s="348"/>
      <c r="AC167" s="349"/>
      <c r="AD167" s="347"/>
      <c r="AE167" s="348"/>
      <c r="AF167" s="348"/>
      <c r="AG167" s="349"/>
      <c r="AH167" s="347"/>
      <c r="AI167" s="348"/>
      <c r="AJ167" s="348"/>
      <c r="AK167" s="349"/>
      <c r="AL167" s="350"/>
      <c r="AM167" s="351"/>
      <c r="AN167" s="351"/>
      <c r="AO167" s="352"/>
      <c r="AP167" s="350"/>
      <c r="AQ167" s="351"/>
      <c r="AR167" s="351"/>
      <c r="AS167" s="352"/>
      <c r="AT167" s="8"/>
      <c r="AU167" s="8"/>
    </row>
    <row r="168" spans="1:47" hidden="1" x14ac:dyDescent="0.2">
      <c r="A168" s="344" t="s">
        <v>104</v>
      </c>
      <c r="B168" s="345"/>
      <c r="C168" s="345"/>
      <c r="D168" s="345"/>
      <c r="E168" s="345"/>
      <c r="F168" s="345"/>
      <c r="G168" s="345"/>
      <c r="H168" s="345"/>
      <c r="I168" s="346"/>
      <c r="J168" s="350"/>
      <c r="K168" s="351"/>
      <c r="L168" s="352"/>
      <c r="M168" s="353">
        <v>350</v>
      </c>
      <c r="N168" s="354"/>
      <c r="O168" s="355"/>
      <c r="P168" s="347">
        <f t="shared" si="3"/>
        <v>0</v>
      </c>
      <c r="Q168" s="348"/>
      <c r="R168" s="348"/>
      <c r="S168" s="348"/>
      <c r="T168" s="349"/>
      <c r="U168" s="296"/>
      <c r="V168" s="297"/>
      <c r="W168" s="297"/>
      <c r="X168" s="297"/>
      <c r="Y168" s="298"/>
      <c r="Z168" s="347"/>
      <c r="AA168" s="348"/>
      <c r="AB168" s="348"/>
      <c r="AC168" s="349"/>
      <c r="AD168" s="347"/>
      <c r="AE168" s="348"/>
      <c r="AF168" s="348"/>
      <c r="AG168" s="349"/>
      <c r="AH168" s="347"/>
      <c r="AI168" s="348"/>
      <c r="AJ168" s="348"/>
      <c r="AK168" s="349"/>
      <c r="AL168" s="350"/>
      <c r="AM168" s="351"/>
      <c r="AN168" s="351"/>
      <c r="AO168" s="352"/>
      <c r="AP168" s="350"/>
      <c r="AQ168" s="351"/>
      <c r="AR168" s="351"/>
      <c r="AS168" s="352"/>
      <c r="AT168" s="8"/>
      <c r="AU168" s="8"/>
    </row>
    <row r="169" spans="1:47" hidden="1" x14ac:dyDescent="0.2">
      <c r="A169" s="344" t="s">
        <v>105</v>
      </c>
      <c r="B169" s="345"/>
      <c r="C169" s="345"/>
      <c r="D169" s="345"/>
      <c r="E169" s="345"/>
      <c r="F169" s="345"/>
      <c r="G169" s="345"/>
      <c r="H169" s="345"/>
      <c r="I169" s="346"/>
      <c r="J169" s="350"/>
      <c r="K169" s="351"/>
      <c r="L169" s="352"/>
      <c r="M169" s="353">
        <v>830</v>
      </c>
      <c r="N169" s="354"/>
      <c r="O169" s="355"/>
      <c r="P169" s="347">
        <f t="shared" si="3"/>
        <v>0</v>
      </c>
      <c r="Q169" s="348"/>
      <c r="R169" s="348"/>
      <c r="S169" s="348"/>
      <c r="T169" s="349"/>
      <c r="U169" s="347">
        <f>U170</f>
        <v>0</v>
      </c>
      <c r="V169" s="348"/>
      <c r="W169" s="348"/>
      <c r="X169" s="348"/>
      <c r="Y169" s="349"/>
      <c r="Z169" s="347">
        <f>Z170</f>
        <v>0</v>
      </c>
      <c r="AA169" s="348"/>
      <c r="AB169" s="348"/>
      <c r="AC169" s="349"/>
      <c r="AD169" s="347">
        <f>AD170</f>
        <v>0</v>
      </c>
      <c r="AE169" s="348"/>
      <c r="AF169" s="348"/>
      <c r="AG169" s="349"/>
      <c r="AH169" s="347">
        <f>AH170</f>
        <v>0</v>
      </c>
      <c r="AI169" s="348"/>
      <c r="AJ169" s="348"/>
      <c r="AK169" s="349"/>
      <c r="AL169" s="347">
        <f>AL170</f>
        <v>0</v>
      </c>
      <c r="AM169" s="348"/>
      <c r="AN169" s="348"/>
      <c r="AO169" s="349"/>
      <c r="AP169" s="347">
        <f>AP170</f>
        <v>0</v>
      </c>
      <c r="AQ169" s="348"/>
      <c r="AR169" s="348"/>
      <c r="AS169" s="349"/>
      <c r="AT169" s="8"/>
      <c r="AU169" s="8"/>
    </row>
    <row r="170" spans="1:47" hidden="1" x14ac:dyDescent="0.2">
      <c r="A170" s="333" t="s">
        <v>106</v>
      </c>
      <c r="B170" s="334"/>
      <c r="C170" s="334"/>
      <c r="D170" s="334"/>
      <c r="E170" s="334"/>
      <c r="F170" s="334"/>
      <c r="G170" s="334"/>
      <c r="H170" s="334"/>
      <c r="I170" s="335"/>
      <c r="J170" s="368"/>
      <c r="K170" s="369"/>
      <c r="L170" s="370"/>
      <c r="M170" s="356">
        <v>831</v>
      </c>
      <c r="N170" s="357"/>
      <c r="O170" s="358"/>
      <c r="P170" s="362">
        <f t="shared" si="3"/>
        <v>0</v>
      </c>
      <c r="Q170" s="363"/>
      <c r="R170" s="363"/>
      <c r="S170" s="363"/>
      <c r="T170" s="364"/>
      <c r="U170" s="283"/>
      <c r="V170" s="284"/>
      <c r="W170" s="284"/>
      <c r="X170" s="284"/>
      <c r="Y170" s="374"/>
      <c r="Z170" s="362"/>
      <c r="AA170" s="363"/>
      <c r="AB170" s="363"/>
      <c r="AC170" s="364"/>
      <c r="AD170" s="362"/>
      <c r="AE170" s="363"/>
      <c r="AF170" s="363"/>
      <c r="AG170" s="364"/>
      <c r="AH170" s="362"/>
      <c r="AI170" s="363"/>
      <c r="AJ170" s="363"/>
      <c r="AK170" s="364"/>
      <c r="AL170" s="368"/>
      <c r="AM170" s="369"/>
      <c r="AN170" s="369"/>
      <c r="AO170" s="370"/>
      <c r="AP170" s="368"/>
      <c r="AQ170" s="369"/>
      <c r="AR170" s="369"/>
      <c r="AS170" s="370"/>
      <c r="AT170" s="8"/>
      <c r="AU170" s="8"/>
    </row>
    <row r="171" spans="1:47" ht="114" hidden="1" customHeight="1" x14ac:dyDescent="0.2">
      <c r="A171" s="330" t="s">
        <v>107</v>
      </c>
      <c r="B171" s="331"/>
      <c r="C171" s="331"/>
      <c r="D171" s="331"/>
      <c r="E171" s="331"/>
      <c r="F171" s="331"/>
      <c r="G171" s="331"/>
      <c r="H171" s="331"/>
      <c r="I171" s="332"/>
      <c r="J171" s="371"/>
      <c r="K171" s="372"/>
      <c r="L171" s="373"/>
      <c r="M171" s="359"/>
      <c r="N171" s="360"/>
      <c r="O171" s="361"/>
      <c r="P171" s="365">
        <f t="shared" si="3"/>
        <v>0</v>
      </c>
      <c r="Q171" s="366"/>
      <c r="R171" s="366"/>
      <c r="S171" s="366"/>
      <c r="T171" s="367"/>
      <c r="U171" s="285"/>
      <c r="V171" s="286"/>
      <c r="W171" s="286"/>
      <c r="X171" s="286"/>
      <c r="Y171" s="375"/>
      <c r="Z171" s="365"/>
      <c r="AA171" s="366"/>
      <c r="AB171" s="366"/>
      <c r="AC171" s="367"/>
      <c r="AD171" s="365"/>
      <c r="AE171" s="366"/>
      <c r="AF171" s="366"/>
      <c r="AG171" s="367"/>
      <c r="AH171" s="365"/>
      <c r="AI171" s="366"/>
      <c r="AJ171" s="366"/>
      <c r="AK171" s="367"/>
      <c r="AL171" s="371"/>
      <c r="AM171" s="372"/>
      <c r="AN171" s="372"/>
      <c r="AO171" s="373"/>
      <c r="AP171" s="371"/>
      <c r="AQ171" s="372"/>
      <c r="AR171" s="372"/>
      <c r="AS171" s="373"/>
      <c r="AT171" s="8"/>
      <c r="AU171" s="8"/>
    </row>
    <row r="172" spans="1:47" ht="27" hidden="1" customHeight="1" x14ac:dyDescent="0.2">
      <c r="A172" s="344" t="s">
        <v>108</v>
      </c>
      <c r="B172" s="345"/>
      <c r="C172" s="345"/>
      <c r="D172" s="345"/>
      <c r="E172" s="345"/>
      <c r="F172" s="345"/>
      <c r="G172" s="345"/>
      <c r="H172" s="345"/>
      <c r="I172" s="346"/>
      <c r="J172" s="353">
        <v>230</v>
      </c>
      <c r="K172" s="354"/>
      <c r="L172" s="355"/>
      <c r="M172" s="353">
        <v>850</v>
      </c>
      <c r="N172" s="354"/>
      <c r="O172" s="355"/>
      <c r="P172" s="347">
        <f t="shared" si="3"/>
        <v>0</v>
      </c>
      <c r="Q172" s="348"/>
      <c r="R172" s="348"/>
      <c r="S172" s="348"/>
      <c r="T172" s="349"/>
      <c r="U172" s="347">
        <f>SUM(U173:Y176)</f>
        <v>0</v>
      </c>
      <c r="V172" s="348"/>
      <c r="W172" s="348"/>
      <c r="X172" s="348"/>
      <c r="Y172" s="349"/>
      <c r="Z172" s="347">
        <f>SUM(Z173:AC176)</f>
        <v>0</v>
      </c>
      <c r="AA172" s="348"/>
      <c r="AB172" s="348"/>
      <c r="AC172" s="349"/>
      <c r="AD172" s="347">
        <f>SUM(AD173:AG176)</f>
        <v>0</v>
      </c>
      <c r="AE172" s="348"/>
      <c r="AF172" s="348"/>
      <c r="AG172" s="349"/>
      <c r="AH172" s="350">
        <f>SUM(AH173:AK176)</f>
        <v>0</v>
      </c>
      <c r="AI172" s="351"/>
      <c r="AJ172" s="351"/>
      <c r="AK172" s="352"/>
      <c r="AL172" s="350">
        <f>SUM(AL173:AO176)</f>
        <v>0</v>
      </c>
      <c r="AM172" s="351"/>
      <c r="AN172" s="351"/>
      <c r="AO172" s="352"/>
      <c r="AP172" s="350">
        <f>SUM(AP173:AS176)</f>
        <v>0</v>
      </c>
      <c r="AQ172" s="351"/>
      <c r="AR172" s="351"/>
      <c r="AS172" s="352"/>
      <c r="AT172" s="8"/>
      <c r="AU172" s="8"/>
    </row>
    <row r="173" spans="1:47" hidden="1" x14ac:dyDescent="0.2">
      <c r="A173" s="333" t="s">
        <v>106</v>
      </c>
      <c r="B173" s="334"/>
      <c r="C173" s="334"/>
      <c r="D173" s="334"/>
      <c r="E173" s="334"/>
      <c r="F173" s="334"/>
      <c r="G173" s="334"/>
      <c r="H173" s="334"/>
      <c r="I173" s="335"/>
      <c r="J173" s="368"/>
      <c r="K173" s="369"/>
      <c r="L173" s="370"/>
      <c r="M173" s="356">
        <v>851</v>
      </c>
      <c r="N173" s="357"/>
      <c r="O173" s="358"/>
      <c r="P173" s="362">
        <f t="shared" si="3"/>
        <v>0</v>
      </c>
      <c r="Q173" s="363"/>
      <c r="R173" s="363"/>
      <c r="S173" s="363"/>
      <c r="T173" s="364"/>
      <c r="U173" s="283"/>
      <c r="V173" s="284"/>
      <c r="W173" s="284"/>
      <c r="X173" s="284"/>
      <c r="Y173" s="374"/>
      <c r="Z173" s="362"/>
      <c r="AA173" s="363"/>
      <c r="AB173" s="363"/>
      <c r="AC173" s="364"/>
      <c r="AD173" s="362"/>
      <c r="AE173" s="363"/>
      <c r="AF173" s="363"/>
      <c r="AG173" s="364"/>
      <c r="AH173" s="362"/>
      <c r="AI173" s="363"/>
      <c r="AJ173" s="363"/>
      <c r="AK173" s="364"/>
      <c r="AL173" s="368"/>
      <c r="AM173" s="369"/>
      <c r="AN173" s="369"/>
      <c r="AO173" s="370"/>
      <c r="AP173" s="368"/>
      <c r="AQ173" s="369"/>
      <c r="AR173" s="369"/>
      <c r="AS173" s="370"/>
      <c r="AT173" s="8"/>
      <c r="AU173" s="8"/>
    </row>
    <row r="174" spans="1:47" ht="25.5" hidden="1" customHeight="1" x14ac:dyDescent="0.2">
      <c r="A174" s="330" t="s">
        <v>109</v>
      </c>
      <c r="B174" s="331"/>
      <c r="C174" s="331"/>
      <c r="D174" s="331"/>
      <c r="E174" s="331"/>
      <c r="F174" s="331"/>
      <c r="G174" s="331"/>
      <c r="H174" s="331"/>
      <c r="I174" s="332"/>
      <c r="J174" s="371"/>
      <c r="K174" s="372"/>
      <c r="L174" s="373"/>
      <c r="M174" s="359"/>
      <c r="N174" s="360"/>
      <c r="O174" s="361"/>
      <c r="P174" s="365">
        <f t="shared" si="3"/>
        <v>0</v>
      </c>
      <c r="Q174" s="366"/>
      <c r="R174" s="366"/>
      <c r="S174" s="366"/>
      <c r="T174" s="367"/>
      <c r="U174" s="285"/>
      <c r="V174" s="286"/>
      <c r="W174" s="286"/>
      <c r="X174" s="286"/>
      <c r="Y174" s="375"/>
      <c r="Z174" s="365"/>
      <c r="AA174" s="366"/>
      <c r="AB174" s="366"/>
      <c r="AC174" s="367"/>
      <c r="AD174" s="365"/>
      <c r="AE174" s="366"/>
      <c r="AF174" s="366"/>
      <c r="AG174" s="367"/>
      <c r="AH174" s="365"/>
      <c r="AI174" s="366"/>
      <c r="AJ174" s="366"/>
      <c r="AK174" s="367"/>
      <c r="AL174" s="371"/>
      <c r="AM174" s="372"/>
      <c r="AN174" s="372"/>
      <c r="AO174" s="373"/>
      <c r="AP174" s="371"/>
      <c r="AQ174" s="372"/>
      <c r="AR174" s="372"/>
      <c r="AS174" s="373"/>
      <c r="AT174" s="8"/>
      <c r="AU174" s="8"/>
    </row>
    <row r="175" spans="1:47" hidden="1" x14ac:dyDescent="0.2">
      <c r="A175" s="344" t="s">
        <v>110</v>
      </c>
      <c r="B175" s="345"/>
      <c r="C175" s="345"/>
      <c r="D175" s="345"/>
      <c r="E175" s="345"/>
      <c r="F175" s="345"/>
      <c r="G175" s="345"/>
      <c r="H175" s="345"/>
      <c r="I175" s="346"/>
      <c r="J175" s="350"/>
      <c r="K175" s="351"/>
      <c r="L175" s="352"/>
      <c r="M175" s="353">
        <v>852</v>
      </c>
      <c r="N175" s="354"/>
      <c r="O175" s="355"/>
      <c r="P175" s="347">
        <f t="shared" si="3"/>
        <v>0</v>
      </c>
      <c r="Q175" s="348"/>
      <c r="R175" s="348"/>
      <c r="S175" s="348"/>
      <c r="T175" s="349"/>
      <c r="U175" s="296"/>
      <c r="V175" s="297"/>
      <c r="W175" s="297"/>
      <c r="X175" s="297"/>
      <c r="Y175" s="298"/>
      <c r="Z175" s="347"/>
      <c r="AA175" s="348"/>
      <c r="AB175" s="348"/>
      <c r="AC175" s="349"/>
      <c r="AD175" s="347"/>
      <c r="AE175" s="348"/>
      <c r="AF175" s="348"/>
      <c r="AG175" s="349"/>
      <c r="AH175" s="347"/>
      <c r="AI175" s="348"/>
      <c r="AJ175" s="348"/>
      <c r="AK175" s="349"/>
      <c r="AL175" s="350"/>
      <c r="AM175" s="351"/>
      <c r="AN175" s="351"/>
      <c r="AO175" s="352"/>
      <c r="AP175" s="350"/>
      <c r="AQ175" s="351"/>
      <c r="AR175" s="351"/>
      <c r="AS175" s="352"/>
      <c r="AT175" s="8"/>
      <c r="AU175" s="8"/>
    </row>
    <row r="176" spans="1:47" ht="12.75" hidden="1" customHeight="1" x14ac:dyDescent="0.2">
      <c r="A176" s="344" t="s">
        <v>111</v>
      </c>
      <c r="B176" s="345"/>
      <c r="C176" s="345"/>
      <c r="D176" s="345"/>
      <c r="E176" s="345"/>
      <c r="F176" s="345"/>
      <c r="G176" s="345"/>
      <c r="H176" s="345"/>
      <c r="I176" s="346"/>
      <c r="J176" s="350"/>
      <c r="K176" s="351"/>
      <c r="L176" s="352"/>
      <c r="M176" s="353">
        <v>853</v>
      </c>
      <c r="N176" s="354"/>
      <c r="O176" s="355"/>
      <c r="P176" s="347">
        <f t="shared" si="3"/>
        <v>0</v>
      </c>
      <c r="Q176" s="348"/>
      <c r="R176" s="348"/>
      <c r="S176" s="348"/>
      <c r="T176" s="349"/>
      <c r="U176" s="296"/>
      <c r="V176" s="297"/>
      <c r="W176" s="297"/>
      <c r="X176" s="297"/>
      <c r="Y176" s="298"/>
      <c r="Z176" s="347"/>
      <c r="AA176" s="348"/>
      <c r="AB176" s="348"/>
      <c r="AC176" s="349"/>
      <c r="AD176" s="347"/>
      <c r="AE176" s="348"/>
      <c r="AF176" s="348"/>
      <c r="AG176" s="349"/>
      <c r="AH176" s="347"/>
      <c r="AI176" s="348"/>
      <c r="AJ176" s="348"/>
      <c r="AK176" s="349"/>
      <c r="AL176" s="350"/>
      <c r="AM176" s="351"/>
      <c r="AN176" s="351"/>
      <c r="AO176" s="352"/>
      <c r="AP176" s="350"/>
      <c r="AQ176" s="351"/>
      <c r="AR176" s="351"/>
      <c r="AS176" s="352"/>
      <c r="AT176" s="8"/>
      <c r="AU176" s="8"/>
    </row>
    <row r="177" spans="1:47" ht="25.5" hidden="1" customHeight="1" x14ac:dyDescent="0.2">
      <c r="A177" s="344" t="s">
        <v>112</v>
      </c>
      <c r="B177" s="345"/>
      <c r="C177" s="345"/>
      <c r="D177" s="345"/>
      <c r="E177" s="345"/>
      <c r="F177" s="345"/>
      <c r="G177" s="345"/>
      <c r="H177" s="345"/>
      <c r="I177" s="346"/>
      <c r="J177" s="353">
        <v>260</v>
      </c>
      <c r="K177" s="354"/>
      <c r="L177" s="355"/>
      <c r="M177" s="350" t="s">
        <v>43</v>
      </c>
      <c r="N177" s="351"/>
      <c r="O177" s="352"/>
      <c r="P177" s="347">
        <f t="shared" si="3"/>
        <v>0</v>
      </c>
      <c r="Q177" s="348"/>
      <c r="R177" s="348"/>
      <c r="S177" s="348"/>
      <c r="T177" s="349"/>
      <c r="U177" s="347">
        <f>U178</f>
        <v>0</v>
      </c>
      <c r="V177" s="348"/>
      <c r="W177" s="348"/>
      <c r="X177" s="348"/>
      <c r="Y177" s="349"/>
      <c r="Z177" s="347">
        <f>Z178</f>
        <v>0</v>
      </c>
      <c r="AA177" s="348"/>
      <c r="AB177" s="348"/>
      <c r="AC177" s="349"/>
      <c r="AD177" s="347">
        <f>AD178</f>
        <v>0</v>
      </c>
      <c r="AE177" s="348"/>
      <c r="AF177" s="348"/>
      <c r="AG177" s="349"/>
      <c r="AH177" s="350">
        <f>AH178</f>
        <v>0</v>
      </c>
      <c r="AI177" s="351"/>
      <c r="AJ177" s="351"/>
      <c r="AK177" s="352"/>
      <c r="AL177" s="350">
        <f>AL178</f>
        <v>0</v>
      </c>
      <c r="AM177" s="351"/>
      <c r="AN177" s="351"/>
      <c r="AO177" s="352"/>
      <c r="AP177" s="350">
        <f>AP178</f>
        <v>0</v>
      </c>
      <c r="AQ177" s="351"/>
      <c r="AR177" s="351"/>
      <c r="AS177" s="352"/>
      <c r="AT177" s="8"/>
      <c r="AU177" s="8"/>
    </row>
    <row r="178" spans="1:47" hidden="1" x14ac:dyDescent="0.2">
      <c r="A178" s="333" t="s">
        <v>106</v>
      </c>
      <c r="B178" s="334"/>
      <c r="C178" s="334"/>
      <c r="D178" s="334"/>
      <c r="E178" s="334"/>
      <c r="F178" s="334"/>
      <c r="G178" s="334"/>
      <c r="H178" s="334"/>
      <c r="I178" s="335"/>
      <c r="J178" s="368"/>
      <c r="K178" s="369"/>
      <c r="L178" s="370"/>
      <c r="M178" s="356">
        <v>244</v>
      </c>
      <c r="N178" s="357"/>
      <c r="O178" s="358"/>
      <c r="P178" s="362">
        <f t="shared" si="3"/>
        <v>0</v>
      </c>
      <c r="Q178" s="363"/>
      <c r="R178" s="363"/>
      <c r="S178" s="363"/>
      <c r="T178" s="364"/>
      <c r="U178" s="283"/>
      <c r="V178" s="284"/>
      <c r="W178" s="284"/>
      <c r="X178" s="284"/>
      <c r="Y178" s="374"/>
      <c r="Z178" s="362"/>
      <c r="AA178" s="363"/>
      <c r="AB178" s="363"/>
      <c r="AC178" s="364"/>
      <c r="AD178" s="362"/>
      <c r="AE178" s="363"/>
      <c r="AF178" s="363"/>
      <c r="AG178" s="364"/>
      <c r="AH178" s="362"/>
      <c r="AI178" s="363"/>
      <c r="AJ178" s="363"/>
      <c r="AK178" s="364"/>
      <c r="AL178" s="368"/>
      <c r="AM178" s="369"/>
      <c r="AN178" s="369"/>
      <c r="AO178" s="370"/>
      <c r="AP178" s="368"/>
      <c r="AQ178" s="369"/>
      <c r="AR178" s="369"/>
      <c r="AS178" s="370"/>
      <c r="AT178" s="8"/>
      <c r="AU178" s="8"/>
    </row>
    <row r="179" spans="1:47" ht="38.25" hidden="1" customHeight="1" x14ac:dyDescent="0.2">
      <c r="A179" s="330" t="s">
        <v>113</v>
      </c>
      <c r="B179" s="331"/>
      <c r="C179" s="331"/>
      <c r="D179" s="331"/>
      <c r="E179" s="331"/>
      <c r="F179" s="331"/>
      <c r="G179" s="331"/>
      <c r="H179" s="331"/>
      <c r="I179" s="332"/>
      <c r="J179" s="371"/>
      <c r="K179" s="372"/>
      <c r="L179" s="373"/>
      <c r="M179" s="359"/>
      <c r="N179" s="360"/>
      <c r="O179" s="361"/>
      <c r="P179" s="365">
        <f t="shared" si="3"/>
        <v>0</v>
      </c>
      <c r="Q179" s="366"/>
      <c r="R179" s="366"/>
      <c r="S179" s="366"/>
      <c r="T179" s="367"/>
      <c r="U179" s="285"/>
      <c r="V179" s="286"/>
      <c r="W179" s="286"/>
      <c r="X179" s="286"/>
      <c r="Y179" s="375"/>
      <c r="Z179" s="365"/>
      <c r="AA179" s="366"/>
      <c r="AB179" s="366"/>
      <c r="AC179" s="367"/>
      <c r="AD179" s="365"/>
      <c r="AE179" s="366"/>
      <c r="AF179" s="366"/>
      <c r="AG179" s="367"/>
      <c r="AH179" s="365"/>
      <c r="AI179" s="366"/>
      <c r="AJ179" s="366"/>
      <c r="AK179" s="367"/>
      <c r="AL179" s="371"/>
      <c r="AM179" s="372"/>
      <c r="AN179" s="372"/>
      <c r="AO179" s="373"/>
      <c r="AP179" s="371"/>
      <c r="AQ179" s="372"/>
      <c r="AR179" s="372"/>
      <c r="AS179" s="373"/>
      <c r="AT179" s="8"/>
      <c r="AU179" s="8"/>
    </row>
    <row r="180" spans="1:47" s="10" customFormat="1" hidden="1" x14ac:dyDescent="0.2">
      <c r="A180" s="340" t="s">
        <v>45</v>
      </c>
      <c r="B180" s="341"/>
      <c r="C180" s="341"/>
      <c r="D180" s="341"/>
      <c r="E180" s="341"/>
      <c r="F180" s="341"/>
      <c r="G180" s="341"/>
      <c r="H180" s="341"/>
      <c r="I180" s="342"/>
      <c r="J180" s="353">
        <v>500</v>
      </c>
      <c r="K180" s="354"/>
      <c r="L180" s="355"/>
      <c r="M180" s="350" t="s">
        <v>43</v>
      </c>
      <c r="N180" s="351"/>
      <c r="O180" s="352"/>
      <c r="P180" s="347">
        <f t="shared" si="3"/>
        <v>0</v>
      </c>
      <c r="Q180" s="348"/>
      <c r="R180" s="348"/>
      <c r="S180" s="348"/>
      <c r="T180" s="349"/>
      <c r="U180" s="391">
        <f>U132</f>
        <v>0</v>
      </c>
      <c r="V180" s="297"/>
      <c r="W180" s="297"/>
      <c r="X180" s="297"/>
      <c r="Y180" s="298"/>
      <c r="Z180" s="347">
        <f>Z132</f>
        <v>0</v>
      </c>
      <c r="AA180" s="348"/>
      <c r="AB180" s="348"/>
      <c r="AC180" s="349"/>
      <c r="AD180" s="347">
        <f>AD132</f>
        <v>0</v>
      </c>
      <c r="AE180" s="348"/>
      <c r="AF180" s="348"/>
      <c r="AG180" s="349"/>
      <c r="AH180" s="347">
        <f>AH132</f>
        <v>0</v>
      </c>
      <c r="AI180" s="348"/>
      <c r="AJ180" s="348"/>
      <c r="AK180" s="349"/>
      <c r="AL180" s="350">
        <f>AL132</f>
        <v>0</v>
      </c>
      <c r="AM180" s="351"/>
      <c r="AN180" s="351"/>
      <c r="AO180" s="352"/>
      <c r="AP180" s="350">
        <f>AP132</f>
        <v>0</v>
      </c>
      <c r="AQ180" s="351"/>
      <c r="AR180" s="351"/>
      <c r="AS180" s="352"/>
      <c r="AT180" s="9"/>
      <c r="AU180" s="9"/>
    </row>
    <row r="181" spans="1:47" hidden="1" x14ac:dyDescent="0.2">
      <c r="A181" s="340" t="s">
        <v>46</v>
      </c>
      <c r="B181" s="341"/>
      <c r="C181" s="341"/>
      <c r="D181" s="341"/>
      <c r="E181" s="341"/>
      <c r="F181" s="341"/>
      <c r="G181" s="341"/>
      <c r="H181" s="341"/>
      <c r="I181" s="342"/>
      <c r="J181" s="353">
        <v>600</v>
      </c>
      <c r="K181" s="354"/>
      <c r="L181" s="355"/>
      <c r="M181" s="350" t="s">
        <v>43</v>
      </c>
      <c r="N181" s="351"/>
      <c r="O181" s="352"/>
      <c r="P181" s="347">
        <f>SUM(U181:AS181)</f>
        <v>0</v>
      </c>
      <c r="Q181" s="348"/>
      <c r="R181" s="348"/>
      <c r="S181" s="348"/>
      <c r="T181" s="349"/>
      <c r="U181" s="347">
        <f>U180+U139-U154</f>
        <v>0</v>
      </c>
      <c r="V181" s="348"/>
      <c r="W181" s="348"/>
      <c r="X181" s="348"/>
      <c r="Y181" s="349"/>
      <c r="Z181" s="347">
        <f>Z180+Z139-Z154</f>
        <v>0</v>
      </c>
      <c r="AA181" s="348"/>
      <c r="AB181" s="348"/>
      <c r="AC181" s="349"/>
      <c r="AD181" s="347">
        <f>AD180+AD139-AD154</f>
        <v>0</v>
      </c>
      <c r="AE181" s="348"/>
      <c r="AF181" s="348"/>
      <c r="AG181" s="349"/>
      <c r="AH181" s="350">
        <f>AH180+AH139-AH154</f>
        <v>0</v>
      </c>
      <c r="AI181" s="351"/>
      <c r="AJ181" s="351"/>
      <c r="AK181" s="352"/>
      <c r="AL181" s="350">
        <f>AL180+AL139-AL154</f>
        <v>0</v>
      </c>
      <c r="AM181" s="351"/>
      <c r="AN181" s="351"/>
      <c r="AO181" s="352"/>
      <c r="AP181" s="350">
        <f>AP180+AP139-AP154</f>
        <v>0</v>
      </c>
      <c r="AQ181" s="351"/>
      <c r="AR181" s="351"/>
      <c r="AS181" s="352"/>
      <c r="AT181" s="8"/>
      <c r="AU181" s="8"/>
    </row>
    <row r="182" spans="1:47" ht="12.75" customHeight="1" x14ac:dyDescent="0.2">
      <c r="A182" s="326" t="s">
        <v>22</v>
      </c>
      <c r="B182" s="326"/>
      <c r="C182" s="326"/>
      <c r="D182" s="326"/>
      <c r="E182" s="326"/>
      <c r="F182" s="326"/>
      <c r="G182" s="326"/>
      <c r="H182" s="326"/>
      <c r="I182" s="326"/>
      <c r="J182" s="320" t="s">
        <v>34</v>
      </c>
      <c r="K182" s="320"/>
      <c r="L182" s="320"/>
      <c r="M182" s="320" t="s">
        <v>35</v>
      </c>
      <c r="N182" s="320"/>
      <c r="O182" s="320"/>
      <c r="P182" s="327" t="s">
        <v>73</v>
      </c>
      <c r="Q182" s="327"/>
      <c r="R182" s="327"/>
      <c r="S182" s="327"/>
      <c r="T182" s="327"/>
      <c r="U182" s="327"/>
      <c r="V182" s="327"/>
      <c r="W182" s="327"/>
      <c r="X182" s="327"/>
      <c r="Y182" s="327"/>
      <c r="Z182" s="327"/>
      <c r="AA182" s="327"/>
      <c r="AB182" s="327"/>
      <c r="AC182" s="327"/>
      <c r="AD182" s="327"/>
      <c r="AE182" s="327"/>
      <c r="AF182" s="327"/>
      <c r="AG182" s="327"/>
      <c r="AH182" s="327"/>
      <c r="AI182" s="327"/>
      <c r="AJ182" s="327"/>
      <c r="AK182" s="327"/>
      <c r="AL182" s="327"/>
      <c r="AM182" s="327"/>
      <c r="AN182" s="327"/>
      <c r="AO182" s="327"/>
      <c r="AP182" s="327"/>
      <c r="AQ182" s="327"/>
      <c r="AR182" s="327"/>
      <c r="AS182" s="327"/>
    </row>
    <row r="183" spans="1:47" ht="12.75" customHeight="1" x14ac:dyDescent="0.2">
      <c r="A183" s="326"/>
      <c r="B183" s="326"/>
      <c r="C183" s="326"/>
      <c r="D183" s="326"/>
      <c r="E183" s="326"/>
      <c r="F183" s="326"/>
      <c r="G183" s="326"/>
      <c r="H183" s="326"/>
      <c r="I183" s="326"/>
      <c r="J183" s="320"/>
      <c r="K183" s="320"/>
      <c r="L183" s="320"/>
      <c r="M183" s="320"/>
      <c r="N183" s="320"/>
      <c r="O183" s="320"/>
      <c r="P183" s="327" t="s">
        <v>36</v>
      </c>
      <c r="Q183" s="327"/>
      <c r="R183" s="327"/>
      <c r="S183" s="327"/>
      <c r="T183" s="327"/>
      <c r="U183" s="327" t="s">
        <v>27</v>
      </c>
      <c r="V183" s="327"/>
      <c r="W183" s="327"/>
      <c r="X183" s="327"/>
      <c r="Y183" s="327"/>
      <c r="Z183" s="327"/>
      <c r="AA183" s="327"/>
      <c r="AB183" s="327"/>
      <c r="AC183" s="327"/>
      <c r="AD183" s="327"/>
      <c r="AE183" s="327"/>
      <c r="AF183" s="327"/>
      <c r="AG183" s="327"/>
      <c r="AH183" s="327"/>
      <c r="AI183" s="327"/>
      <c r="AJ183" s="327"/>
      <c r="AK183" s="327"/>
      <c r="AL183" s="327"/>
      <c r="AM183" s="327"/>
      <c r="AN183" s="327"/>
      <c r="AO183" s="327"/>
      <c r="AP183" s="327"/>
      <c r="AQ183" s="327"/>
      <c r="AR183" s="327"/>
      <c r="AS183" s="327"/>
    </row>
    <row r="184" spans="1:47" ht="79.5" customHeight="1" x14ac:dyDescent="0.2">
      <c r="A184" s="326"/>
      <c r="B184" s="326"/>
      <c r="C184" s="326"/>
      <c r="D184" s="326"/>
      <c r="E184" s="326"/>
      <c r="F184" s="326"/>
      <c r="G184" s="326"/>
      <c r="H184" s="326"/>
      <c r="I184" s="326"/>
      <c r="J184" s="320"/>
      <c r="K184" s="320"/>
      <c r="L184" s="320"/>
      <c r="M184" s="320"/>
      <c r="N184" s="320"/>
      <c r="O184" s="320"/>
      <c r="P184" s="327"/>
      <c r="Q184" s="327"/>
      <c r="R184" s="327"/>
      <c r="S184" s="327"/>
      <c r="T184" s="327"/>
      <c r="U184" s="320" t="s">
        <v>115</v>
      </c>
      <c r="V184" s="320"/>
      <c r="W184" s="320"/>
      <c r="X184" s="320"/>
      <c r="Y184" s="320"/>
      <c r="Z184" s="320" t="s">
        <v>37</v>
      </c>
      <c r="AA184" s="320"/>
      <c r="AB184" s="320"/>
      <c r="AC184" s="320"/>
      <c r="AD184" s="320" t="s">
        <v>38</v>
      </c>
      <c r="AE184" s="320"/>
      <c r="AF184" s="320"/>
      <c r="AG184" s="320"/>
      <c r="AH184" s="320" t="s">
        <v>39</v>
      </c>
      <c r="AI184" s="320"/>
      <c r="AJ184" s="320"/>
      <c r="AK184" s="320"/>
      <c r="AL184" s="320" t="s">
        <v>40</v>
      </c>
      <c r="AM184" s="320"/>
      <c r="AN184" s="320"/>
      <c r="AO184" s="320"/>
      <c r="AP184" s="320"/>
      <c r="AQ184" s="320"/>
      <c r="AR184" s="320"/>
      <c r="AS184" s="320"/>
    </row>
    <row r="185" spans="1:47" ht="32.25" customHeight="1" x14ac:dyDescent="0.2">
      <c r="A185" s="326"/>
      <c r="B185" s="326"/>
      <c r="C185" s="326"/>
      <c r="D185" s="326"/>
      <c r="E185" s="326"/>
      <c r="F185" s="326"/>
      <c r="G185" s="326"/>
      <c r="H185" s="326"/>
      <c r="I185" s="326"/>
      <c r="J185" s="320"/>
      <c r="K185" s="320"/>
      <c r="L185" s="320"/>
      <c r="M185" s="320"/>
      <c r="N185" s="320"/>
      <c r="O185" s="320"/>
      <c r="P185" s="327"/>
      <c r="Q185" s="327"/>
      <c r="R185" s="327"/>
      <c r="S185" s="327"/>
      <c r="T185" s="327"/>
      <c r="U185" s="320"/>
      <c r="V185" s="320"/>
      <c r="W185" s="320"/>
      <c r="X185" s="320"/>
      <c r="Y185" s="320"/>
      <c r="Z185" s="320"/>
      <c r="AA185" s="320"/>
      <c r="AB185" s="320"/>
      <c r="AC185" s="320"/>
      <c r="AD185" s="320"/>
      <c r="AE185" s="320"/>
      <c r="AF185" s="320"/>
      <c r="AG185" s="320"/>
      <c r="AH185" s="320"/>
      <c r="AI185" s="320"/>
      <c r="AJ185" s="320"/>
      <c r="AK185" s="320"/>
      <c r="AL185" s="320" t="s">
        <v>36</v>
      </c>
      <c r="AM185" s="320"/>
      <c r="AN185" s="320"/>
      <c r="AO185" s="320"/>
      <c r="AP185" s="320" t="s">
        <v>41</v>
      </c>
      <c r="AQ185" s="320"/>
      <c r="AR185" s="320"/>
      <c r="AS185" s="320"/>
    </row>
    <row r="186" spans="1:47" ht="16.149999999999999" customHeight="1" x14ac:dyDescent="0.2">
      <c r="A186" s="321">
        <v>1</v>
      </c>
      <c r="B186" s="322"/>
      <c r="C186" s="322"/>
      <c r="D186" s="322"/>
      <c r="E186" s="322"/>
      <c r="F186" s="322"/>
      <c r="G186" s="322"/>
      <c r="H186" s="322"/>
      <c r="I186" s="323"/>
      <c r="J186" s="321">
        <v>2</v>
      </c>
      <c r="K186" s="322"/>
      <c r="L186" s="322"/>
      <c r="M186" s="322">
        <v>3</v>
      </c>
      <c r="N186" s="322"/>
      <c r="O186" s="322"/>
      <c r="P186" s="322">
        <v>4</v>
      </c>
      <c r="Q186" s="322"/>
      <c r="R186" s="322"/>
      <c r="S186" s="322"/>
      <c r="T186" s="322"/>
      <c r="U186" s="322">
        <v>5</v>
      </c>
      <c r="V186" s="322"/>
      <c r="W186" s="322"/>
      <c r="X186" s="322"/>
      <c r="Y186" s="323"/>
      <c r="Z186" s="321">
        <v>6</v>
      </c>
      <c r="AA186" s="322"/>
      <c r="AB186" s="322"/>
      <c r="AC186" s="323"/>
      <c r="AD186" s="321">
        <v>7</v>
      </c>
      <c r="AE186" s="322"/>
      <c r="AF186" s="322"/>
      <c r="AG186" s="323"/>
      <c r="AH186" s="321">
        <v>8</v>
      </c>
      <c r="AI186" s="322"/>
      <c r="AJ186" s="322"/>
      <c r="AK186" s="323"/>
      <c r="AL186" s="321">
        <v>9</v>
      </c>
      <c r="AM186" s="322"/>
      <c r="AN186" s="322"/>
      <c r="AO186" s="323"/>
      <c r="AP186" s="321">
        <v>10</v>
      </c>
      <c r="AQ186" s="322"/>
      <c r="AR186" s="322"/>
      <c r="AS186" s="323"/>
    </row>
    <row r="187" spans="1:47" s="2" customFormat="1" ht="16.149999999999999" customHeight="1" x14ac:dyDescent="0.2">
      <c r="A187" s="337" t="s">
        <v>181</v>
      </c>
      <c r="B187" s="338"/>
      <c r="C187" s="338"/>
      <c r="D187" s="338"/>
      <c r="E187" s="338"/>
      <c r="F187" s="338"/>
      <c r="G187" s="338"/>
      <c r="H187" s="338"/>
      <c r="I187" s="338"/>
      <c r="J187" s="338"/>
      <c r="K187" s="338"/>
      <c r="L187" s="338"/>
      <c r="M187" s="338"/>
      <c r="N187" s="338"/>
      <c r="O187" s="338"/>
      <c r="P187" s="338"/>
      <c r="Q187" s="338"/>
      <c r="R187" s="338"/>
      <c r="S187" s="338"/>
      <c r="T187" s="338"/>
      <c r="U187" s="338"/>
      <c r="V187" s="338"/>
      <c r="W187" s="338"/>
      <c r="X187" s="338"/>
      <c r="Y187" s="338"/>
      <c r="Z187" s="338"/>
      <c r="AA187" s="338"/>
      <c r="AB187" s="338"/>
      <c r="AC187" s="338"/>
      <c r="AD187" s="338"/>
      <c r="AE187" s="338"/>
      <c r="AF187" s="338"/>
      <c r="AG187" s="338"/>
      <c r="AH187" s="338"/>
      <c r="AI187" s="338"/>
      <c r="AJ187" s="338"/>
      <c r="AK187" s="338"/>
      <c r="AL187" s="338"/>
      <c r="AM187" s="338"/>
      <c r="AN187" s="338"/>
      <c r="AO187" s="338"/>
      <c r="AP187" s="338"/>
      <c r="AQ187" s="338"/>
      <c r="AR187" s="338"/>
      <c r="AS187" s="339"/>
    </row>
    <row r="188" spans="1:47" x14ac:dyDescent="0.2">
      <c r="A188" s="340" t="s">
        <v>42</v>
      </c>
      <c r="B188" s="341"/>
      <c r="C188" s="341"/>
      <c r="D188" s="341"/>
      <c r="E188" s="341"/>
      <c r="F188" s="341"/>
      <c r="G188" s="341"/>
      <c r="H188" s="341"/>
      <c r="I188" s="342"/>
      <c r="J188" s="336">
        <v>100</v>
      </c>
      <c r="K188" s="336"/>
      <c r="L188" s="336"/>
      <c r="M188" s="343" t="s">
        <v>43</v>
      </c>
      <c r="N188" s="343"/>
      <c r="O188" s="343"/>
      <c r="P188" s="328">
        <f>P189+P191+P192+P193+P194+P195+P196</f>
        <v>20961110.82</v>
      </c>
      <c r="Q188" s="328"/>
      <c r="R188" s="328"/>
      <c r="S188" s="328"/>
      <c r="T188" s="328"/>
      <c r="U188" s="328">
        <f>U191</f>
        <v>20093638.82</v>
      </c>
      <c r="V188" s="328"/>
      <c r="W188" s="328"/>
      <c r="X188" s="328"/>
      <c r="Y188" s="328"/>
      <c r="Z188" s="328">
        <f>Z194</f>
        <v>34200</v>
      </c>
      <c r="AA188" s="328"/>
      <c r="AB188" s="328"/>
      <c r="AC188" s="328"/>
      <c r="AD188" s="328">
        <f>AD194</f>
        <v>0</v>
      </c>
      <c r="AE188" s="328"/>
      <c r="AF188" s="328"/>
      <c r="AG188" s="328"/>
      <c r="AH188" s="329">
        <f>AH191</f>
        <v>0</v>
      </c>
      <c r="AI188" s="329"/>
      <c r="AJ188" s="329"/>
      <c r="AK188" s="329"/>
      <c r="AL188" s="329">
        <f>AL191+AL192+AL193+AL195+AL189</f>
        <v>833272</v>
      </c>
      <c r="AM188" s="329"/>
      <c r="AN188" s="329"/>
      <c r="AO188" s="329"/>
      <c r="AP188" s="329">
        <f>AP191+AP195</f>
        <v>0</v>
      </c>
      <c r="AQ188" s="329"/>
      <c r="AR188" s="329"/>
      <c r="AS188" s="329"/>
      <c r="AT188" s="8"/>
      <c r="AU188" s="8"/>
    </row>
    <row r="189" spans="1:47" x14ac:dyDescent="0.2">
      <c r="A189" s="333" t="s">
        <v>77</v>
      </c>
      <c r="B189" s="334"/>
      <c r="C189" s="334"/>
      <c r="D189" s="334"/>
      <c r="E189" s="334"/>
      <c r="F189" s="334"/>
      <c r="G189" s="334"/>
      <c r="H189" s="334"/>
      <c r="I189" s="335"/>
      <c r="J189" s="336">
        <v>110</v>
      </c>
      <c r="K189" s="336"/>
      <c r="L189" s="336"/>
      <c r="M189" s="336">
        <v>120</v>
      </c>
      <c r="N189" s="336"/>
      <c r="O189" s="336"/>
      <c r="P189" s="328">
        <f>AL189</f>
        <v>349200</v>
      </c>
      <c r="Q189" s="328"/>
      <c r="R189" s="328"/>
      <c r="S189" s="328"/>
      <c r="T189" s="328"/>
      <c r="U189" s="328" t="s">
        <v>43</v>
      </c>
      <c r="V189" s="328"/>
      <c r="W189" s="328"/>
      <c r="X189" s="328"/>
      <c r="Y189" s="328"/>
      <c r="Z189" s="328" t="s">
        <v>43</v>
      </c>
      <c r="AA189" s="328"/>
      <c r="AB189" s="328"/>
      <c r="AC189" s="328"/>
      <c r="AD189" s="328" t="s">
        <v>43</v>
      </c>
      <c r="AE189" s="328"/>
      <c r="AF189" s="328"/>
      <c r="AG189" s="328"/>
      <c r="AH189" s="329" t="s">
        <v>43</v>
      </c>
      <c r="AI189" s="329"/>
      <c r="AJ189" s="329"/>
      <c r="AK189" s="329"/>
      <c r="AL189" s="329">
        <v>349200</v>
      </c>
      <c r="AM189" s="329"/>
      <c r="AN189" s="329"/>
      <c r="AO189" s="329"/>
      <c r="AP189" s="329" t="s">
        <v>43</v>
      </c>
      <c r="AQ189" s="329"/>
      <c r="AR189" s="329"/>
      <c r="AS189" s="329"/>
      <c r="AT189" s="8"/>
      <c r="AU189" s="8"/>
    </row>
    <row r="190" spans="1:47" ht="12.75" customHeight="1" x14ac:dyDescent="0.2">
      <c r="A190" s="330" t="s">
        <v>78</v>
      </c>
      <c r="B190" s="331"/>
      <c r="C190" s="331"/>
      <c r="D190" s="331"/>
      <c r="E190" s="331"/>
      <c r="F190" s="331"/>
      <c r="G190" s="331"/>
      <c r="H190" s="331"/>
      <c r="I190" s="332"/>
      <c r="J190" s="336"/>
      <c r="K190" s="336"/>
      <c r="L190" s="336"/>
      <c r="M190" s="336"/>
      <c r="N190" s="336"/>
      <c r="O190" s="336"/>
      <c r="P190" s="328"/>
      <c r="Q190" s="328"/>
      <c r="R190" s="328"/>
      <c r="S190" s="328"/>
      <c r="T190" s="328"/>
      <c r="U190" s="328"/>
      <c r="V190" s="328"/>
      <c r="W190" s="328"/>
      <c r="X190" s="328"/>
      <c r="Y190" s="328"/>
      <c r="Z190" s="328"/>
      <c r="AA190" s="328"/>
      <c r="AB190" s="328"/>
      <c r="AC190" s="328"/>
      <c r="AD190" s="328"/>
      <c r="AE190" s="328"/>
      <c r="AF190" s="328"/>
      <c r="AG190" s="328"/>
      <c r="AH190" s="329"/>
      <c r="AI190" s="329"/>
      <c r="AJ190" s="329"/>
      <c r="AK190" s="329"/>
      <c r="AL190" s="329"/>
      <c r="AM190" s="329"/>
      <c r="AN190" s="329"/>
      <c r="AO190" s="329"/>
      <c r="AP190" s="329"/>
      <c r="AQ190" s="329"/>
      <c r="AR190" s="329"/>
      <c r="AS190" s="329"/>
      <c r="AT190" s="8"/>
      <c r="AU190" s="8"/>
    </row>
    <row r="191" spans="1:47" ht="12.75" customHeight="1" x14ac:dyDescent="0.2">
      <c r="A191" s="344" t="s">
        <v>79</v>
      </c>
      <c r="B191" s="345"/>
      <c r="C191" s="345"/>
      <c r="D191" s="345"/>
      <c r="E191" s="345"/>
      <c r="F191" s="345"/>
      <c r="G191" s="345"/>
      <c r="H191" s="345"/>
      <c r="I191" s="346"/>
      <c r="J191" s="336">
        <v>120</v>
      </c>
      <c r="K191" s="336"/>
      <c r="L191" s="336"/>
      <c r="M191" s="336">
        <v>130</v>
      </c>
      <c r="N191" s="336"/>
      <c r="O191" s="336"/>
      <c r="P191" s="328">
        <f>+U191+AL191</f>
        <v>20540710.82</v>
      </c>
      <c r="Q191" s="328"/>
      <c r="R191" s="328"/>
      <c r="S191" s="328"/>
      <c r="T191" s="328"/>
      <c r="U191" s="328">
        <v>20093638.82</v>
      </c>
      <c r="V191" s="328"/>
      <c r="W191" s="328"/>
      <c r="X191" s="328"/>
      <c r="Y191" s="328"/>
      <c r="Z191" s="328" t="s">
        <v>43</v>
      </c>
      <c r="AA191" s="328"/>
      <c r="AB191" s="328"/>
      <c r="AC191" s="328"/>
      <c r="AD191" s="328" t="s">
        <v>43</v>
      </c>
      <c r="AE191" s="328"/>
      <c r="AF191" s="328"/>
      <c r="AG191" s="328"/>
      <c r="AH191" s="329"/>
      <c r="AI191" s="329"/>
      <c r="AJ191" s="329"/>
      <c r="AK191" s="329"/>
      <c r="AL191" s="329">
        <v>447072</v>
      </c>
      <c r="AM191" s="329"/>
      <c r="AN191" s="329"/>
      <c r="AO191" s="329"/>
      <c r="AP191" s="329"/>
      <c r="AQ191" s="329"/>
      <c r="AR191" s="329"/>
      <c r="AS191" s="329"/>
      <c r="AT191" s="58" t="s">
        <v>178</v>
      </c>
      <c r="AU191" s="8"/>
    </row>
    <row r="192" spans="1:47" ht="25.5" customHeight="1" x14ac:dyDescent="0.2">
      <c r="A192" s="344" t="s">
        <v>83</v>
      </c>
      <c r="B192" s="345"/>
      <c r="C192" s="345"/>
      <c r="D192" s="345"/>
      <c r="E192" s="345"/>
      <c r="F192" s="345"/>
      <c r="G192" s="345"/>
      <c r="H192" s="345"/>
      <c r="I192" s="346"/>
      <c r="J192" s="336">
        <v>130</v>
      </c>
      <c r="K192" s="336"/>
      <c r="L192" s="336"/>
      <c r="M192" s="336">
        <v>140</v>
      </c>
      <c r="N192" s="336"/>
      <c r="O192" s="336"/>
      <c r="P192" s="328">
        <f>AL192</f>
        <v>0</v>
      </c>
      <c r="Q192" s="328"/>
      <c r="R192" s="328"/>
      <c r="S192" s="328"/>
      <c r="T192" s="328"/>
      <c r="U192" s="328" t="s">
        <v>43</v>
      </c>
      <c r="V192" s="328"/>
      <c r="W192" s="328"/>
      <c r="X192" s="328"/>
      <c r="Y192" s="328"/>
      <c r="Z192" s="328" t="s">
        <v>43</v>
      </c>
      <c r="AA192" s="328"/>
      <c r="AB192" s="328"/>
      <c r="AC192" s="328"/>
      <c r="AD192" s="328" t="s">
        <v>43</v>
      </c>
      <c r="AE192" s="328"/>
      <c r="AF192" s="328"/>
      <c r="AG192" s="328"/>
      <c r="AH192" s="329" t="s">
        <v>43</v>
      </c>
      <c r="AI192" s="329"/>
      <c r="AJ192" s="329"/>
      <c r="AK192" s="329"/>
      <c r="AL192" s="329"/>
      <c r="AM192" s="329"/>
      <c r="AN192" s="329"/>
      <c r="AO192" s="329"/>
      <c r="AP192" s="329" t="s">
        <v>43</v>
      </c>
      <c r="AQ192" s="329"/>
      <c r="AR192" s="329"/>
      <c r="AS192" s="329"/>
      <c r="AT192" s="8"/>
      <c r="AU192" s="8"/>
    </row>
    <row r="193" spans="1:47" ht="51" customHeight="1" x14ac:dyDescent="0.2">
      <c r="A193" s="344" t="s">
        <v>84</v>
      </c>
      <c r="B193" s="345"/>
      <c r="C193" s="345"/>
      <c r="D193" s="345"/>
      <c r="E193" s="345"/>
      <c r="F193" s="345"/>
      <c r="G193" s="345"/>
      <c r="H193" s="345"/>
      <c r="I193" s="346"/>
      <c r="J193" s="336">
        <v>140</v>
      </c>
      <c r="K193" s="336"/>
      <c r="L193" s="336"/>
      <c r="M193" s="336">
        <v>150</v>
      </c>
      <c r="N193" s="336"/>
      <c r="O193" s="336"/>
      <c r="P193" s="328">
        <f>AL193</f>
        <v>0</v>
      </c>
      <c r="Q193" s="328"/>
      <c r="R193" s="328"/>
      <c r="S193" s="328"/>
      <c r="T193" s="328"/>
      <c r="U193" s="328" t="s">
        <v>43</v>
      </c>
      <c r="V193" s="328"/>
      <c r="W193" s="328"/>
      <c r="X193" s="328"/>
      <c r="Y193" s="328"/>
      <c r="Z193" s="328" t="s">
        <v>43</v>
      </c>
      <c r="AA193" s="328"/>
      <c r="AB193" s="328"/>
      <c r="AC193" s="328"/>
      <c r="AD193" s="328" t="s">
        <v>43</v>
      </c>
      <c r="AE193" s="328"/>
      <c r="AF193" s="328"/>
      <c r="AG193" s="328"/>
      <c r="AH193" s="329" t="s">
        <v>43</v>
      </c>
      <c r="AI193" s="329"/>
      <c r="AJ193" s="329"/>
      <c r="AK193" s="329"/>
      <c r="AL193" s="329"/>
      <c r="AM193" s="329"/>
      <c r="AN193" s="329"/>
      <c r="AO193" s="329"/>
      <c r="AP193" s="329" t="s">
        <v>43</v>
      </c>
      <c r="AQ193" s="329"/>
      <c r="AR193" s="329"/>
      <c r="AS193" s="329"/>
      <c r="AT193" s="8"/>
      <c r="AU193" s="8"/>
    </row>
    <row r="194" spans="1:47" x14ac:dyDescent="0.2">
      <c r="A194" s="344" t="s">
        <v>85</v>
      </c>
      <c r="B194" s="345"/>
      <c r="C194" s="345"/>
      <c r="D194" s="345"/>
      <c r="E194" s="345"/>
      <c r="F194" s="345"/>
      <c r="G194" s="345"/>
      <c r="H194" s="345"/>
      <c r="I194" s="346"/>
      <c r="J194" s="336">
        <v>150</v>
      </c>
      <c r="K194" s="336"/>
      <c r="L194" s="336"/>
      <c r="M194" s="353">
        <v>180</v>
      </c>
      <c r="N194" s="354"/>
      <c r="O194" s="355"/>
      <c r="P194" s="347">
        <f>AD194+Z194</f>
        <v>34200</v>
      </c>
      <c r="Q194" s="348"/>
      <c r="R194" s="348"/>
      <c r="S194" s="348"/>
      <c r="T194" s="349"/>
      <c r="U194" s="347" t="s">
        <v>43</v>
      </c>
      <c r="V194" s="348"/>
      <c r="W194" s="348"/>
      <c r="X194" s="348"/>
      <c r="Y194" s="349"/>
      <c r="Z194" s="347">
        <v>34200</v>
      </c>
      <c r="AA194" s="348"/>
      <c r="AB194" s="348"/>
      <c r="AC194" s="349"/>
      <c r="AD194" s="347"/>
      <c r="AE194" s="348"/>
      <c r="AF194" s="348"/>
      <c r="AG194" s="349"/>
      <c r="AH194" s="350" t="s">
        <v>43</v>
      </c>
      <c r="AI194" s="351"/>
      <c r="AJ194" s="351"/>
      <c r="AK194" s="352"/>
      <c r="AL194" s="350" t="s">
        <v>43</v>
      </c>
      <c r="AM194" s="351"/>
      <c r="AN194" s="351"/>
      <c r="AO194" s="352"/>
      <c r="AP194" s="350" t="s">
        <v>43</v>
      </c>
      <c r="AQ194" s="351"/>
      <c r="AR194" s="351"/>
      <c r="AS194" s="352"/>
      <c r="AT194" s="8"/>
      <c r="AU194" s="8"/>
    </row>
    <row r="195" spans="1:47" x14ac:dyDescent="0.2">
      <c r="A195" s="344" t="s">
        <v>86</v>
      </c>
      <c r="B195" s="345"/>
      <c r="C195" s="345"/>
      <c r="D195" s="345"/>
      <c r="E195" s="345"/>
      <c r="F195" s="345"/>
      <c r="G195" s="345"/>
      <c r="H195" s="345"/>
      <c r="I195" s="346"/>
      <c r="J195" s="336">
        <v>160</v>
      </c>
      <c r="K195" s="336"/>
      <c r="L195" s="336"/>
      <c r="M195" s="353">
        <v>180</v>
      </c>
      <c r="N195" s="354"/>
      <c r="O195" s="355"/>
      <c r="P195" s="347">
        <f>AL195+AP195</f>
        <v>37000</v>
      </c>
      <c r="Q195" s="348"/>
      <c r="R195" s="348"/>
      <c r="S195" s="348"/>
      <c r="T195" s="349"/>
      <c r="U195" s="347" t="s">
        <v>43</v>
      </c>
      <c r="V195" s="348"/>
      <c r="W195" s="348"/>
      <c r="X195" s="348"/>
      <c r="Y195" s="349"/>
      <c r="Z195" s="347" t="s">
        <v>43</v>
      </c>
      <c r="AA195" s="348"/>
      <c r="AB195" s="348"/>
      <c r="AC195" s="349"/>
      <c r="AD195" s="347" t="s">
        <v>43</v>
      </c>
      <c r="AE195" s="348"/>
      <c r="AF195" s="348"/>
      <c r="AG195" s="349"/>
      <c r="AH195" s="350" t="s">
        <v>43</v>
      </c>
      <c r="AI195" s="351"/>
      <c r="AJ195" s="351"/>
      <c r="AK195" s="352"/>
      <c r="AL195" s="350">
        <v>37000</v>
      </c>
      <c r="AM195" s="351"/>
      <c r="AN195" s="351"/>
      <c r="AO195" s="352"/>
      <c r="AP195" s="350"/>
      <c r="AQ195" s="351"/>
      <c r="AR195" s="351"/>
      <c r="AS195" s="352"/>
      <c r="AT195" s="8"/>
      <c r="AU195" s="8"/>
    </row>
    <row r="196" spans="1:47" x14ac:dyDescent="0.2">
      <c r="A196" s="344" t="s">
        <v>87</v>
      </c>
      <c r="B196" s="345"/>
      <c r="C196" s="345"/>
      <c r="D196" s="345"/>
      <c r="E196" s="345"/>
      <c r="F196" s="345"/>
      <c r="G196" s="345"/>
      <c r="H196" s="345"/>
      <c r="I196" s="346"/>
      <c r="J196" s="336">
        <v>180</v>
      </c>
      <c r="K196" s="336"/>
      <c r="L196" s="336"/>
      <c r="M196" s="350" t="s">
        <v>43</v>
      </c>
      <c r="N196" s="351"/>
      <c r="O196" s="352"/>
      <c r="P196" s="347">
        <f>P197+P199</f>
        <v>0</v>
      </c>
      <c r="Q196" s="348"/>
      <c r="R196" s="348"/>
      <c r="S196" s="348"/>
      <c r="T196" s="349"/>
      <c r="U196" s="347" t="s">
        <v>43</v>
      </c>
      <c r="V196" s="348"/>
      <c r="W196" s="348"/>
      <c r="X196" s="348"/>
      <c r="Y196" s="349"/>
      <c r="Z196" s="347" t="s">
        <v>43</v>
      </c>
      <c r="AA196" s="348"/>
      <c r="AB196" s="348"/>
      <c r="AC196" s="349"/>
      <c r="AD196" s="347" t="s">
        <v>43</v>
      </c>
      <c r="AE196" s="348"/>
      <c r="AF196" s="348"/>
      <c r="AG196" s="349"/>
      <c r="AH196" s="350" t="s">
        <v>43</v>
      </c>
      <c r="AI196" s="351"/>
      <c r="AJ196" s="351"/>
      <c r="AK196" s="352"/>
      <c r="AL196" s="350">
        <f>AL197+AL199</f>
        <v>0</v>
      </c>
      <c r="AM196" s="351"/>
      <c r="AN196" s="351"/>
      <c r="AO196" s="352"/>
      <c r="AP196" s="350" t="s">
        <v>43</v>
      </c>
      <c r="AQ196" s="351"/>
      <c r="AR196" s="351"/>
      <c r="AS196" s="352"/>
      <c r="AT196" s="8"/>
      <c r="AU196" s="8"/>
    </row>
    <row r="197" spans="1:47" x14ac:dyDescent="0.2">
      <c r="A197" s="333" t="s">
        <v>88</v>
      </c>
      <c r="B197" s="334"/>
      <c r="C197" s="334"/>
      <c r="D197" s="334"/>
      <c r="E197" s="334"/>
      <c r="F197" s="334"/>
      <c r="G197" s="334"/>
      <c r="H197" s="334"/>
      <c r="I197" s="335"/>
      <c r="J197" s="356">
        <v>181</v>
      </c>
      <c r="K197" s="357"/>
      <c r="L197" s="358"/>
      <c r="M197" s="356">
        <v>410</v>
      </c>
      <c r="N197" s="357"/>
      <c r="O197" s="358"/>
      <c r="P197" s="362">
        <f>AL197</f>
        <v>0</v>
      </c>
      <c r="Q197" s="363"/>
      <c r="R197" s="363"/>
      <c r="S197" s="363"/>
      <c r="T197" s="364"/>
      <c r="U197" s="362" t="s">
        <v>43</v>
      </c>
      <c r="V197" s="363"/>
      <c r="W197" s="363"/>
      <c r="X197" s="363"/>
      <c r="Y197" s="364"/>
      <c r="Z197" s="362" t="s">
        <v>43</v>
      </c>
      <c r="AA197" s="363"/>
      <c r="AB197" s="363"/>
      <c r="AC197" s="364"/>
      <c r="AD197" s="362" t="s">
        <v>43</v>
      </c>
      <c r="AE197" s="363"/>
      <c r="AF197" s="363"/>
      <c r="AG197" s="364"/>
      <c r="AH197" s="368" t="s">
        <v>43</v>
      </c>
      <c r="AI197" s="369"/>
      <c r="AJ197" s="369"/>
      <c r="AK197" s="370"/>
      <c r="AL197" s="368"/>
      <c r="AM197" s="369"/>
      <c r="AN197" s="369"/>
      <c r="AO197" s="370"/>
      <c r="AP197" s="368" t="s">
        <v>43</v>
      </c>
      <c r="AQ197" s="369"/>
      <c r="AR197" s="369"/>
      <c r="AS197" s="370"/>
      <c r="AT197" s="8"/>
      <c r="AU197" s="8"/>
    </row>
    <row r="198" spans="1:47" ht="12.75" customHeight="1" x14ac:dyDescent="0.2">
      <c r="A198" s="330" t="s">
        <v>89</v>
      </c>
      <c r="B198" s="331"/>
      <c r="C198" s="331"/>
      <c r="D198" s="331"/>
      <c r="E198" s="331"/>
      <c r="F198" s="331"/>
      <c r="G198" s="331"/>
      <c r="H198" s="331"/>
      <c r="I198" s="332"/>
      <c r="J198" s="359"/>
      <c r="K198" s="360"/>
      <c r="L198" s="361"/>
      <c r="M198" s="359"/>
      <c r="N198" s="360"/>
      <c r="O198" s="361"/>
      <c r="P198" s="365"/>
      <c r="Q198" s="366"/>
      <c r="R198" s="366"/>
      <c r="S198" s="366"/>
      <c r="T198" s="367"/>
      <c r="U198" s="365"/>
      <c r="V198" s="366"/>
      <c r="W198" s="366"/>
      <c r="X198" s="366"/>
      <c r="Y198" s="367"/>
      <c r="Z198" s="365"/>
      <c r="AA198" s="366"/>
      <c r="AB198" s="366"/>
      <c r="AC198" s="367"/>
      <c r="AD198" s="365"/>
      <c r="AE198" s="366"/>
      <c r="AF198" s="366"/>
      <c r="AG198" s="367"/>
      <c r="AH198" s="371"/>
      <c r="AI198" s="372"/>
      <c r="AJ198" s="372"/>
      <c r="AK198" s="373"/>
      <c r="AL198" s="371"/>
      <c r="AM198" s="372"/>
      <c r="AN198" s="372"/>
      <c r="AO198" s="373"/>
      <c r="AP198" s="371"/>
      <c r="AQ198" s="372"/>
      <c r="AR198" s="372"/>
      <c r="AS198" s="373"/>
      <c r="AT198" s="8"/>
      <c r="AU198" s="8"/>
    </row>
    <row r="199" spans="1:47" x14ac:dyDescent="0.2">
      <c r="A199" s="344" t="s">
        <v>90</v>
      </c>
      <c r="B199" s="345"/>
      <c r="C199" s="345"/>
      <c r="D199" s="345"/>
      <c r="E199" s="345"/>
      <c r="F199" s="345"/>
      <c r="G199" s="345"/>
      <c r="H199" s="345"/>
      <c r="I199" s="346"/>
      <c r="J199" s="353">
        <v>182</v>
      </c>
      <c r="K199" s="354"/>
      <c r="L199" s="355"/>
      <c r="M199" s="353">
        <v>440</v>
      </c>
      <c r="N199" s="354"/>
      <c r="O199" s="355"/>
      <c r="P199" s="347">
        <f>AL199</f>
        <v>0</v>
      </c>
      <c r="Q199" s="348"/>
      <c r="R199" s="348"/>
      <c r="S199" s="348"/>
      <c r="T199" s="349"/>
      <c r="U199" s="347" t="s">
        <v>43</v>
      </c>
      <c r="V199" s="348"/>
      <c r="W199" s="348"/>
      <c r="X199" s="348"/>
      <c r="Y199" s="349"/>
      <c r="Z199" s="347" t="s">
        <v>43</v>
      </c>
      <c r="AA199" s="348"/>
      <c r="AB199" s="348"/>
      <c r="AC199" s="349"/>
      <c r="AD199" s="347" t="s">
        <v>43</v>
      </c>
      <c r="AE199" s="348"/>
      <c r="AF199" s="348"/>
      <c r="AG199" s="349"/>
      <c r="AH199" s="350" t="s">
        <v>43</v>
      </c>
      <c r="AI199" s="351"/>
      <c r="AJ199" s="351"/>
      <c r="AK199" s="352"/>
      <c r="AL199" s="350"/>
      <c r="AM199" s="351"/>
      <c r="AN199" s="351"/>
      <c r="AO199" s="352"/>
      <c r="AP199" s="350" t="s">
        <v>43</v>
      </c>
      <c r="AQ199" s="351"/>
      <c r="AR199" s="351"/>
      <c r="AS199" s="352"/>
      <c r="AT199" s="8"/>
      <c r="AU199" s="8"/>
    </row>
    <row r="200" spans="1:47" x14ac:dyDescent="0.2">
      <c r="A200" s="340" t="s">
        <v>44</v>
      </c>
      <c r="B200" s="341"/>
      <c r="C200" s="341"/>
      <c r="D200" s="341"/>
      <c r="E200" s="341"/>
      <c r="F200" s="341"/>
      <c r="G200" s="341"/>
      <c r="H200" s="341"/>
      <c r="I200" s="342"/>
      <c r="J200" s="353">
        <v>200</v>
      </c>
      <c r="K200" s="354"/>
      <c r="L200" s="355"/>
      <c r="M200" s="350" t="s">
        <v>43</v>
      </c>
      <c r="N200" s="351"/>
      <c r="O200" s="352"/>
      <c r="P200" s="347">
        <f>SUM(U200:AS200)</f>
        <v>20961110.82</v>
      </c>
      <c r="Q200" s="348"/>
      <c r="R200" s="348"/>
      <c r="S200" s="348"/>
      <c r="T200" s="349"/>
      <c r="U200" s="347">
        <f>U201+U210+U224+U216+U221</f>
        <v>20093638.82</v>
      </c>
      <c r="V200" s="348"/>
      <c r="W200" s="348"/>
      <c r="X200" s="348"/>
      <c r="Y200" s="349"/>
      <c r="Z200" s="347">
        <f>Z201+Z210+Z224+Z216+Z221</f>
        <v>34200</v>
      </c>
      <c r="AA200" s="348"/>
      <c r="AB200" s="348"/>
      <c r="AC200" s="349"/>
      <c r="AD200" s="347">
        <f>AD201+AD210+AD224+AD216+AD221</f>
        <v>0</v>
      </c>
      <c r="AE200" s="348"/>
      <c r="AF200" s="348"/>
      <c r="AG200" s="349"/>
      <c r="AH200" s="347">
        <f>AH201+AH210+AH224+AH216+AH221</f>
        <v>0</v>
      </c>
      <c r="AI200" s="348"/>
      <c r="AJ200" s="348"/>
      <c r="AK200" s="349"/>
      <c r="AL200" s="347">
        <f>AL201+AL210+AL224+AL216+AL221</f>
        <v>833272</v>
      </c>
      <c r="AM200" s="348"/>
      <c r="AN200" s="348"/>
      <c r="AO200" s="349"/>
      <c r="AP200" s="347">
        <f>AP201+AP210+AP224+AP216+AP221</f>
        <v>0</v>
      </c>
      <c r="AQ200" s="348"/>
      <c r="AR200" s="348"/>
      <c r="AS200" s="349"/>
      <c r="AT200" s="8"/>
      <c r="AU200" s="8"/>
    </row>
    <row r="201" spans="1:47" x14ac:dyDescent="0.2">
      <c r="A201" s="333" t="s">
        <v>91</v>
      </c>
      <c r="B201" s="334"/>
      <c r="C201" s="334"/>
      <c r="D201" s="334"/>
      <c r="E201" s="334"/>
      <c r="F201" s="334"/>
      <c r="G201" s="334"/>
      <c r="H201" s="334"/>
      <c r="I201" s="335"/>
      <c r="J201" s="356">
        <v>210</v>
      </c>
      <c r="K201" s="357"/>
      <c r="L201" s="358"/>
      <c r="M201" s="356">
        <v>100</v>
      </c>
      <c r="N201" s="357"/>
      <c r="O201" s="358"/>
      <c r="P201" s="362">
        <f t="shared" ref="P201:P227" si="4">SUM(U201:AS201)</f>
        <v>14556912.5</v>
      </c>
      <c r="Q201" s="363"/>
      <c r="R201" s="363"/>
      <c r="S201" s="363"/>
      <c r="T201" s="364"/>
      <c r="U201" s="362">
        <f>U203</f>
        <v>14556912.5</v>
      </c>
      <c r="V201" s="363"/>
      <c r="W201" s="363"/>
      <c r="X201" s="363"/>
      <c r="Y201" s="364"/>
      <c r="Z201" s="362">
        <f>Z203</f>
        <v>0</v>
      </c>
      <c r="AA201" s="363"/>
      <c r="AB201" s="363"/>
      <c r="AC201" s="364"/>
      <c r="AD201" s="362">
        <f>AD203</f>
        <v>0</v>
      </c>
      <c r="AE201" s="363"/>
      <c r="AF201" s="363"/>
      <c r="AG201" s="364"/>
      <c r="AH201" s="368">
        <f>AH203</f>
        <v>0</v>
      </c>
      <c r="AI201" s="369"/>
      <c r="AJ201" s="369"/>
      <c r="AK201" s="370"/>
      <c r="AL201" s="368">
        <f>AL203</f>
        <v>0</v>
      </c>
      <c r="AM201" s="369"/>
      <c r="AN201" s="369"/>
      <c r="AO201" s="370"/>
      <c r="AP201" s="368">
        <f>AP203</f>
        <v>0</v>
      </c>
      <c r="AQ201" s="369"/>
      <c r="AR201" s="369"/>
      <c r="AS201" s="370"/>
      <c r="AT201" s="8"/>
      <c r="AU201" s="8"/>
    </row>
    <row r="202" spans="1:47" ht="12.75" customHeight="1" x14ac:dyDescent="0.2">
      <c r="A202" s="330" t="s">
        <v>173</v>
      </c>
      <c r="B202" s="331"/>
      <c r="C202" s="331"/>
      <c r="D202" s="331"/>
      <c r="E202" s="331"/>
      <c r="F202" s="331"/>
      <c r="G202" s="331"/>
      <c r="H202" s="331"/>
      <c r="I202" s="332"/>
      <c r="J202" s="359"/>
      <c r="K202" s="360"/>
      <c r="L202" s="361"/>
      <c r="M202" s="359"/>
      <c r="N202" s="360"/>
      <c r="O202" s="361"/>
      <c r="P202" s="365">
        <f t="shared" si="4"/>
        <v>0</v>
      </c>
      <c r="Q202" s="366"/>
      <c r="R202" s="366"/>
      <c r="S202" s="366"/>
      <c r="T202" s="367"/>
      <c r="U202" s="365"/>
      <c r="V202" s="366"/>
      <c r="W202" s="366"/>
      <c r="X202" s="366"/>
      <c r="Y202" s="367"/>
      <c r="Z202" s="365"/>
      <c r="AA202" s="366"/>
      <c r="AB202" s="366"/>
      <c r="AC202" s="367"/>
      <c r="AD202" s="365"/>
      <c r="AE202" s="366"/>
      <c r="AF202" s="366"/>
      <c r="AG202" s="367"/>
      <c r="AH202" s="371"/>
      <c r="AI202" s="372"/>
      <c r="AJ202" s="372"/>
      <c r="AK202" s="373"/>
      <c r="AL202" s="371"/>
      <c r="AM202" s="372"/>
      <c r="AN202" s="372"/>
      <c r="AO202" s="373"/>
      <c r="AP202" s="371"/>
      <c r="AQ202" s="372"/>
      <c r="AR202" s="372"/>
      <c r="AS202" s="373"/>
      <c r="AT202" s="8"/>
      <c r="AU202" s="8"/>
    </row>
    <row r="203" spans="1:47" x14ac:dyDescent="0.2">
      <c r="A203" s="333" t="s">
        <v>93</v>
      </c>
      <c r="B203" s="334"/>
      <c r="C203" s="334"/>
      <c r="D203" s="334"/>
      <c r="E203" s="334"/>
      <c r="F203" s="334"/>
      <c r="G203" s="334"/>
      <c r="H203" s="334"/>
      <c r="I203" s="335"/>
      <c r="J203" s="356">
        <v>211</v>
      </c>
      <c r="K203" s="357"/>
      <c r="L203" s="358"/>
      <c r="M203" s="356">
        <v>110</v>
      </c>
      <c r="N203" s="357"/>
      <c r="O203" s="358"/>
      <c r="P203" s="362">
        <f t="shared" si="4"/>
        <v>14556912.5</v>
      </c>
      <c r="Q203" s="363"/>
      <c r="R203" s="363"/>
      <c r="S203" s="363"/>
      <c r="T203" s="364"/>
      <c r="U203" s="362">
        <f>SUM(U205:Y209)</f>
        <v>14556912.5</v>
      </c>
      <c r="V203" s="363"/>
      <c r="W203" s="363"/>
      <c r="X203" s="363"/>
      <c r="Y203" s="364"/>
      <c r="Z203" s="362">
        <f>SUM(Z205:AC209)</f>
        <v>0</v>
      </c>
      <c r="AA203" s="363"/>
      <c r="AB203" s="363"/>
      <c r="AC203" s="364"/>
      <c r="AD203" s="362">
        <f>SUM(AD205:AG209)</f>
        <v>0</v>
      </c>
      <c r="AE203" s="363"/>
      <c r="AF203" s="363"/>
      <c r="AG203" s="364"/>
      <c r="AH203" s="368">
        <f>SUM(AH205:AK209)</f>
        <v>0</v>
      </c>
      <c r="AI203" s="369"/>
      <c r="AJ203" s="369"/>
      <c r="AK203" s="370"/>
      <c r="AL203" s="368">
        <f>SUM(AL205:AO209)</f>
        <v>0</v>
      </c>
      <c r="AM203" s="369"/>
      <c r="AN203" s="369"/>
      <c r="AO203" s="370"/>
      <c r="AP203" s="368">
        <f>SUM(AP205:AS209)</f>
        <v>0</v>
      </c>
      <c r="AQ203" s="369"/>
      <c r="AR203" s="369"/>
      <c r="AS203" s="370"/>
      <c r="AT203" s="8"/>
      <c r="AU203" s="8"/>
    </row>
    <row r="204" spans="1:47" ht="25.5" customHeight="1" x14ac:dyDescent="0.2">
      <c r="A204" s="330" t="s">
        <v>94</v>
      </c>
      <c r="B204" s="331"/>
      <c r="C204" s="331"/>
      <c r="D204" s="331"/>
      <c r="E204" s="331"/>
      <c r="F204" s="331"/>
      <c r="G204" s="331"/>
      <c r="H204" s="331"/>
      <c r="I204" s="332"/>
      <c r="J204" s="359"/>
      <c r="K204" s="360"/>
      <c r="L204" s="361"/>
      <c r="M204" s="359"/>
      <c r="N204" s="360"/>
      <c r="O204" s="361"/>
      <c r="P204" s="365">
        <f t="shared" si="4"/>
        <v>0</v>
      </c>
      <c r="Q204" s="366"/>
      <c r="R204" s="366"/>
      <c r="S204" s="366"/>
      <c r="T204" s="367"/>
      <c r="U204" s="365"/>
      <c r="V204" s="366"/>
      <c r="W204" s="366"/>
      <c r="X204" s="366"/>
      <c r="Y204" s="367"/>
      <c r="Z204" s="365"/>
      <c r="AA204" s="366"/>
      <c r="AB204" s="366"/>
      <c r="AC204" s="367"/>
      <c r="AD204" s="365"/>
      <c r="AE204" s="366"/>
      <c r="AF204" s="366"/>
      <c r="AG204" s="367"/>
      <c r="AH204" s="371"/>
      <c r="AI204" s="372"/>
      <c r="AJ204" s="372"/>
      <c r="AK204" s="373"/>
      <c r="AL204" s="371"/>
      <c r="AM204" s="372"/>
      <c r="AN204" s="372"/>
      <c r="AO204" s="373"/>
      <c r="AP204" s="371"/>
      <c r="AQ204" s="372"/>
      <c r="AR204" s="372"/>
      <c r="AS204" s="373"/>
      <c r="AT204" s="8"/>
      <c r="AU204" s="8"/>
    </row>
    <row r="205" spans="1:47" x14ac:dyDescent="0.2">
      <c r="A205" s="333" t="s">
        <v>95</v>
      </c>
      <c r="B205" s="334"/>
      <c r="C205" s="334"/>
      <c r="D205" s="334"/>
      <c r="E205" s="334"/>
      <c r="F205" s="334"/>
      <c r="G205" s="334"/>
      <c r="H205" s="334"/>
      <c r="I205" s="335"/>
      <c r="J205" s="368" t="s">
        <v>213</v>
      </c>
      <c r="K205" s="369"/>
      <c r="L205" s="370"/>
      <c r="M205" s="356">
        <v>111</v>
      </c>
      <c r="N205" s="357"/>
      <c r="O205" s="358"/>
      <c r="P205" s="362">
        <f t="shared" si="4"/>
        <v>11180424.35</v>
      </c>
      <c r="Q205" s="363"/>
      <c r="R205" s="363"/>
      <c r="S205" s="363"/>
      <c r="T205" s="364"/>
      <c r="U205" s="283">
        <v>11180424.35</v>
      </c>
      <c r="V205" s="284"/>
      <c r="W205" s="284"/>
      <c r="X205" s="284"/>
      <c r="Y205" s="374"/>
      <c r="Z205" s="362"/>
      <c r="AA205" s="363"/>
      <c r="AB205" s="363"/>
      <c r="AC205" s="364"/>
      <c r="AD205" s="362"/>
      <c r="AE205" s="363"/>
      <c r="AF205" s="363"/>
      <c r="AG205" s="364"/>
      <c r="AH205" s="362"/>
      <c r="AI205" s="363"/>
      <c r="AJ205" s="363"/>
      <c r="AK205" s="364"/>
      <c r="AL205" s="368">
        <v>0</v>
      </c>
      <c r="AM205" s="369"/>
      <c r="AN205" s="369"/>
      <c r="AO205" s="370"/>
      <c r="AP205" s="368"/>
      <c r="AQ205" s="369"/>
      <c r="AR205" s="369"/>
      <c r="AS205" s="370"/>
      <c r="AT205" s="8"/>
      <c r="AU205" s="8"/>
    </row>
    <row r="206" spans="1:47" ht="12.75" customHeight="1" x14ac:dyDescent="0.2">
      <c r="A206" s="330" t="s">
        <v>96</v>
      </c>
      <c r="B206" s="331"/>
      <c r="C206" s="331"/>
      <c r="D206" s="331"/>
      <c r="E206" s="331"/>
      <c r="F206" s="331"/>
      <c r="G206" s="331"/>
      <c r="H206" s="331"/>
      <c r="I206" s="332"/>
      <c r="J206" s="371"/>
      <c r="K206" s="372"/>
      <c r="L206" s="373"/>
      <c r="M206" s="359"/>
      <c r="N206" s="360"/>
      <c r="O206" s="361"/>
      <c r="P206" s="365">
        <f t="shared" si="4"/>
        <v>0</v>
      </c>
      <c r="Q206" s="366"/>
      <c r="R206" s="366"/>
      <c r="S206" s="366"/>
      <c r="T206" s="367"/>
      <c r="U206" s="285"/>
      <c r="V206" s="286"/>
      <c r="W206" s="286"/>
      <c r="X206" s="286"/>
      <c r="Y206" s="375"/>
      <c r="Z206" s="365"/>
      <c r="AA206" s="366"/>
      <c r="AB206" s="366"/>
      <c r="AC206" s="367"/>
      <c r="AD206" s="365"/>
      <c r="AE206" s="366"/>
      <c r="AF206" s="366"/>
      <c r="AG206" s="367"/>
      <c r="AH206" s="365"/>
      <c r="AI206" s="366"/>
      <c r="AJ206" s="366"/>
      <c r="AK206" s="367"/>
      <c r="AL206" s="371"/>
      <c r="AM206" s="372"/>
      <c r="AN206" s="372"/>
      <c r="AO206" s="373"/>
      <c r="AP206" s="371"/>
      <c r="AQ206" s="372"/>
      <c r="AR206" s="372"/>
      <c r="AS206" s="373"/>
      <c r="AT206" s="8"/>
      <c r="AU206" s="8"/>
    </row>
    <row r="207" spans="1:47" ht="25.5" customHeight="1" x14ac:dyDescent="0.2">
      <c r="A207" s="344" t="s">
        <v>97</v>
      </c>
      <c r="B207" s="345"/>
      <c r="C207" s="345"/>
      <c r="D207" s="345"/>
      <c r="E207" s="345"/>
      <c r="F207" s="345"/>
      <c r="G207" s="345"/>
      <c r="H207" s="345"/>
      <c r="I207" s="346"/>
      <c r="J207" s="350" t="s">
        <v>214</v>
      </c>
      <c r="K207" s="351"/>
      <c r="L207" s="352"/>
      <c r="M207" s="353">
        <v>112</v>
      </c>
      <c r="N207" s="354"/>
      <c r="O207" s="355"/>
      <c r="P207" s="347">
        <f t="shared" si="4"/>
        <v>2340</v>
      </c>
      <c r="Q207" s="348"/>
      <c r="R207" s="348"/>
      <c r="S207" s="348"/>
      <c r="T207" s="349"/>
      <c r="U207" s="347">
        <v>2340</v>
      </c>
      <c r="V207" s="348"/>
      <c r="W207" s="348"/>
      <c r="X207" s="348"/>
      <c r="Y207" s="349"/>
      <c r="Z207" s="347"/>
      <c r="AA207" s="348"/>
      <c r="AB207" s="348"/>
      <c r="AC207" s="349"/>
      <c r="AD207" s="347"/>
      <c r="AE207" s="348"/>
      <c r="AF207" s="348"/>
      <c r="AG207" s="349"/>
      <c r="AH207" s="347"/>
      <c r="AI207" s="348"/>
      <c r="AJ207" s="348"/>
      <c r="AK207" s="349"/>
      <c r="AL207" s="347">
        <v>0</v>
      </c>
      <c r="AM207" s="348"/>
      <c r="AN207" s="348"/>
      <c r="AO207" s="349"/>
      <c r="AP207" s="347"/>
      <c r="AQ207" s="348"/>
      <c r="AR207" s="348"/>
      <c r="AS207" s="349"/>
      <c r="AT207" s="8"/>
      <c r="AU207" s="8"/>
    </row>
    <row r="208" spans="1:47" ht="51" customHeight="1" x14ac:dyDescent="0.2">
      <c r="A208" s="344" t="s">
        <v>98</v>
      </c>
      <c r="B208" s="345"/>
      <c r="C208" s="345"/>
      <c r="D208" s="345"/>
      <c r="E208" s="345"/>
      <c r="F208" s="345"/>
      <c r="G208" s="345"/>
      <c r="H208" s="345"/>
      <c r="I208" s="346"/>
      <c r="J208" s="350" t="s">
        <v>215</v>
      </c>
      <c r="K208" s="351"/>
      <c r="L208" s="352"/>
      <c r="M208" s="353">
        <v>113</v>
      </c>
      <c r="N208" s="354"/>
      <c r="O208" s="355"/>
      <c r="P208" s="347">
        <f t="shared" si="4"/>
        <v>0</v>
      </c>
      <c r="Q208" s="348"/>
      <c r="R208" s="348"/>
      <c r="S208" s="348"/>
      <c r="T208" s="349"/>
      <c r="U208" s="347"/>
      <c r="V208" s="348"/>
      <c r="W208" s="348"/>
      <c r="X208" s="348"/>
      <c r="Y208" s="349"/>
      <c r="Z208" s="347"/>
      <c r="AA208" s="348"/>
      <c r="AB208" s="348"/>
      <c r="AC208" s="349"/>
      <c r="AD208" s="347"/>
      <c r="AE208" s="348"/>
      <c r="AF208" s="348"/>
      <c r="AG208" s="349"/>
      <c r="AH208" s="347"/>
      <c r="AI208" s="348"/>
      <c r="AJ208" s="348"/>
      <c r="AK208" s="349"/>
      <c r="AL208" s="347"/>
      <c r="AM208" s="348"/>
      <c r="AN208" s="348"/>
      <c r="AO208" s="349"/>
      <c r="AP208" s="347"/>
      <c r="AQ208" s="348"/>
      <c r="AR208" s="348"/>
      <c r="AS208" s="349"/>
      <c r="AT208" s="8"/>
      <c r="AU208" s="8"/>
    </row>
    <row r="209" spans="1:47" ht="51" customHeight="1" x14ac:dyDescent="0.2">
      <c r="A209" s="344" t="s">
        <v>99</v>
      </c>
      <c r="B209" s="345"/>
      <c r="C209" s="345"/>
      <c r="D209" s="345"/>
      <c r="E209" s="345"/>
      <c r="F209" s="345"/>
      <c r="G209" s="345"/>
      <c r="H209" s="345"/>
      <c r="I209" s="346"/>
      <c r="J209" s="350" t="s">
        <v>216</v>
      </c>
      <c r="K209" s="351"/>
      <c r="L209" s="352"/>
      <c r="M209" s="353">
        <v>119</v>
      </c>
      <c r="N209" s="354"/>
      <c r="O209" s="355"/>
      <c r="P209" s="347">
        <f t="shared" si="4"/>
        <v>3374148.15</v>
      </c>
      <c r="Q209" s="348"/>
      <c r="R209" s="348"/>
      <c r="S209" s="348"/>
      <c r="T209" s="349"/>
      <c r="U209" s="347">
        <v>3374148.15</v>
      </c>
      <c r="V209" s="348"/>
      <c r="W209" s="348"/>
      <c r="X209" s="348"/>
      <c r="Y209" s="349"/>
      <c r="Z209" s="347"/>
      <c r="AA209" s="348"/>
      <c r="AB209" s="348"/>
      <c r="AC209" s="349"/>
      <c r="AD209" s="347"/>
      <c r="AE209" s="348"/>
      <c r="AF209" s="348"/>
      <c r="AG209" s="349"/>
      <c r="AH209" s="347"/>
      <c r="AI209" s="348"/>
      <c r="AJ209" s="348"/>
      <c r="AK209" s="349"/>
      <c r="AL209" s="347">
        <v>0</v>
      </c>
      <c r="AM209" s="348"/>
      <c r="AN209" s="348"/>
      <c r="AO209" s="349"/>
      <c r="AP209" s="347"/>
      <c r="AQ209" s="348"/>
      <c r="AR209" s="348"/>
      <c r="AS209" s="349"/>
      <c r="AT209" s="8"/>
      <c r="AU209" s="8"/>
    </row>
    <row r="210" spans="1:47" ht="25.5" customHeight="1" x14ac:dyDescent="0.2">
      <c r="A210" s="344" t="s">
        <v>100</v>
      </c>
      <c r="B210" s="345"/>
      <c r="C210" s="345"/>
      <c r="D210" s="345"/>
      <c r="E210" s="345"/>
      <c r="F210" s="345"/>
      <c r="G210" s="345"/>
      <c r="H210" s="345"/>
      <c r="I210" s="346"/>
      <c r="J210" s="353">
        <v>220</v>
      </c>
      <c r="K210" s="354"/>
      <c r="L210" s="355"/>
      <c r="M210" s="353">
        <v>300</v>
      </c>
      <c r="N210" s="354"/>
      <c r="O210" s="355"/>
      <c r="P210" s="347">
        <f t="shared" si="4"/>
        <v>15000</v>
      </c>
      <c r="Q210" s="348"/>
      <c r="R210" s="348"/>
      <c r="S210" s="348"/>
      <c r="T210" s="349"/>
      <c r="U210" s="347">
        <f>SUM(U211:Y215)</f>
        <v>0</v>
      </c>
      <c r="V210" s="348"/>
      <c r="W210" s="348"/>
      <c r="X210" s="348"/>
      <c r="Y210" s="349"/>
      <c r="Z210" s="347">
        <f>SUM(Z211:AC215)</f>
        <v>15000</v>
      </c>
      <c r="AA210" s="348"/>
      <c r="AB210" s="348"/>
      <c r="AC210" s="349"/>
      <c r="AD210" s="347">
        <f>SUM(AD211:AG215)</f>
        <v>0</v>
      </c>
      <c r="AE210" s="348"/>
      <c r="AF210" s="348"/>
      <c r="AG210" s="349"/>
      <c r="AH210" s="350">
        <f>SUM(AH211:AK215)</f>
        <v>0</v>
      </c>
      <c r="AI210" s="351"/>
      <c r="AJ210" s="351"/>
      <c r="AK210" s="352"/>
      <c r="AL210" s="350">
        <f>SUM(AL211:AO215)</f>
        <v>0</v>
      </c>
      <c r="AM210" s="351"/>
      <c r="AN210" s="351"/>
      <c r="AO210" s="352"/>
      <c r="AP210" s="350">
        <f>SUM(AP211:AS215)</f>
        <v>0</v>
      </c>
      <c r="AQ210" s="351"/>
      <c r="AR210" s="351"/>
      <c r="AS210" s="352"/>
      <c r="AT210" s="8"/>
      <c r="AU210" s="8"/>
    </row>
    <row r="211" spans="1:47" x14ac:dyDescent="0.2">
      <c r="A211" s="333" t="s">
        <v>101</v>
      </c>
      <c r="B211" s="334"/>
      <c r="C211" s="334"/>
      <c r="D211" s="334"/>
      <c r="E211" s="334"/>
      <c r="F211" s="334"/>
      <c r="G211" s="334"/>
      <c r="H211" s="334"/>
      <c r="I211" s="335"/>
      <c r="J211" s="356">
        <v>221</v>
      </c>
      <c r="K211" s="357"/>
      <c r="L211" s="358"/>
      <c r="M211" s="356">
        <v>321</v>
      </c>
      <c r="N211" s="357"/>
      <c r="O211" s="358"/>
      <c r="P211" s="362">
        <f t="shared" si="4"/>
        <v>0</v>
      </c>
      <c r="Q211" s="363"/>
      <c r="R211" s="363"/>
      <c r="S211" s="363"/>
      <c r="T211" s="364"/>
      <c r="U211" s="283"/>
      <c r="V211" s="284"/>
      <c r="W211" s="284"/>
      <c r="X211" s="284"/>
      <c r="Y211" s="374"/>
      <c r="Z211" s="362"/>
      <c r="AA211" s="363"/>
      <c r="AB211" s="363"/>
      <c r="AC211" s="364"/>
      <c r="AD211" s="362"/>
      <c r="AE211" s="363"/>
      <c r="AF211" s="363"/>
      <c r="AG211" s="364"/>
      <c r="AH211" s="362"/>
      <c r="AI211" s="363"/>
      <c r="AJ211" s="363"/>
      <c r="AK211" s="364"/>
      <c r="AL211" s="368"/>
      <c r="AM211" s="369"/>
      <c r="AN211" s="369"/>
      <c r="AO211" s="370"/>
      <c r="AP211" s="368"/>
      <c r="AQ211" s="369"/>
      <c r="AR211" s="369"/>
      <c r="AS211" s="370"/>
      <c r="AT211" s="8"/>
      <c r="AU211" s="8"/>
    </row>
    <row r="212" spans="1:47" ht="38.25" customHeight="1" x14ac:dyDescent="0.2">
      <c r="A212" s="330" t="s">
        <v>102</v>
      </c>
      <c r="B212" s="331"/>
      <c r="C212" s="331"/>
      <c r="D212" s="331"/>
      <c r="E212" s="331"/>
      <c r="F212" s="331"/>
      <c r="G212" s="331"/>
      <c r="H212" s="331"/>
      <c r="I212" s="332"/>
      <c r="J212" s="359"/>
      <c r="K212" s="360"/>
      <c r="L212" s="361"/>
      <c r="M212" s="359"/>
      <c r="N212" s="360"/>
      <c r="O212" s="361"/>
      <c r="P212" s="365">
        <f t="shared" si="4"/>
        <v>0</v>
      </c>
      <c r="Q212" s="366"/>
      <c r="R212" s="366"/>
      <c r="S212" s="366"/>
      <c r="T212" s="367"/>
      <c r="U212" s="285"/>
      <c r="V212" s="286"/>
      <c r="W212" s="286"/>
      <c r="X212" s="286"/>
      <c r="Y212" s="375"/>
      <c r="Z212" s="365"/>
      <c r="AA212" s="366"/>
      <c r="AB212" s="366"/>
      <c r="AC212" s="367"/>
      <c r="AD212" s="365"/>
      <c r="AE212" s="366"/>
      <c r="AF212" s="366"/>
      <c r="AG212" s="367"/>
      <c r="AH212" s="365"/>
      <c r="AI212" s="366"/>
      <c r="AJ212" s="366"/>
      <c r="AK212" s="367"/>
      <c r="AL212" s="371"/>
      <c r="AM212" s="372"/>
      <c r="AN212" s="372"/>
      <c r="AO212" s="373"/>
      <c r="AP212" s="371"/>
      <c r="AQ212" s="372"/>
      <c r="AR212" s="372"/>
      <c r="AS212" s="373"/>
      <c r="AT212" s="8"/>
      <c r="AU212" s="8"/>
    </row>
    <row r="213" spans="1:47" ht="38.25" customHeight="1" x14ac:dyDescent="0.2">
      <c r="A213" s="344" t="s">
        <v>201</v>
      </c>
      <c r="B213" s="345"/>
      <c r="C213" s="345"/>
      <c r="D213" s="345"/>
      <c r="E213" s="345"/>
      <c r="F213" s="345"/>
      <c r="G213" s="345"/>
      <c r="H213" s="345"/>
      <c r="I213" s="346"/>
      <c r="J213" s="353">
        <v>222</v>
      </c>
      <c r="K213" s="354"/>
      <c r="L213" s="355"/>
      <c r="M213" s="353">
        <v>323</v>
      </c>
      <c r="N213" s="354"/>
      <c r="O213" s="355"/>
      <c r="P213" s="347">
        <f t="shared" ref="P213" si="5">SUM(U213:AS213)</f>
        <v>15000</v>
      </c>
      <c r="Q213" s="348"/>
      <c r="R213" s="348"/>
      <c r="S213" s="348"/>
      <c r="T213" s="349"/>
      <c r="U213" s="347"/>
      <c r="V213" s="348"/>
      <c r="W213" s="348"/>
      <c r="X213" s="348"/>
      <c r="Y213" s="349"/>
      <c r="Z213" s="347">
        <v>15000</v>
      </c>
      <c r="AA213" s="348"/>
      <c r="AB213" s="348"/>
      <c r="AC213" s="349"/>
      <c r="AD213" s="347"/>
      <c r="AE213" s="348"/>
      <c r="AF213" s="348"/>
      <c r="AG213" s="349"/>
      <c r="AH213" s="347"/>
      <c r="AI213" s="348"/>
      <c r="AJ213" s="348"/>
      <c r="AK213" s="349"/>
      <c r="AL213" s="347">
        <v>0</v>
      </c>
      <c r="AM213" s="348"/>
      <c r="AN213" s="348"/>
      <c r="AO213" s="349"/>
      <c r="AP213" s="347"/>
      <c r="AQ213" s="348"/>
      <c r="AR213" s="348"/>
      <c r="AS213" s="349"/>
      <c r="AT213" s="8"/>
      <c r="AU213" s="8"/>
    </row>
    <row r="214" spans="1:47" x14ac:dyDescent="0.2">
      <c r="A214" s="344" t="s">
        <v>103</v>
      </c>
      <c r="B214" s="345"/>
      <c r="C214" s="345"/>
      <c r="D214" s="345"/>
      <c r="E214" s="345"/>
      <c r="F214" s="345"/>
      <c r="G214" s="345"/>
      <c r="H214" s="345"/>
      <c r="I214" s="346"/>
      <c r="J214" s="353">
        <v>223</v>
      </c>
      <c r="K214" s="354"/>
      <c r="L214" s="355"/>
      <c r="M214" s="353">
        <v>340</v>
      </c>
      <c r="N214" s="354"/>
      <c r="O214" s="355"/>
      <c r="P214" s="347">
        <f t="shared" si="4"/>
        <v>0</v>
      </c>
      <c r="Q214" s="348"/>
      <c r="R214" s="348"/>
      <c r="S214" s="348"/>
      <c r="T214" s="349"/>
      <c r="U214" s="296">
        <v>0</v>
      </c>
      <c r="V214" s="297"/>
      <c r="W214" s="297"/>
      <c r="X214" s="297"/>
      <c r="Y214" s="298"/>
      <c r="Z214" s="347">
        <v>0</v>
      </c>
      <c r="AA214" s="348"/>
      <c r="AB214" s="348"/>
      <c r="AC214" s="349"/>
      <c r="AD214" s="347"/>
      <c r="AE214" s="348"/>
      <c r="AF214" s="348"/>
      <c r="AG214" s="349"/>
      <c r="AH214" s="347"/>
      <c r="AI214" s="348"/>
      <c r="AJ214" s="348"/>
      <c r="AK214" s="349"/>
      <c r="AL214" s="350">
        <v>0</v>
      </c>
      <c r="AM214" s="351"/>
      <c r="AN214" s="351"/>
      <c r="AO214" s="352"/>
      <c r="AP214" s="350"/>
      <c r="AQ214" s="351"/>
      <c r="AR214" s="351"/>
      <c r="AS214" s="352"/>
      <c r="AT214" s="8"/>
      <c r="AU214" s="8"/>
    </row>
    <row r="215" spans="1:47" x14ac:dyDescent="0.2">
      <c r="A215" s="344" t="s">
        <v>104</v>
      </c>
      <c r="B215" s="345"/>
      <c r="C215" s="345"/>
      <c r="D215" s="345"/>
      <c r="E215" s="345"/>
      <c r="F215" s="345"/>
      <c r="G215" s="345"/>
      <c r="H215" s="345"/>
      <c r="I215" s="346"/>
      <c r="J215" s="353">
        <v>224</v>
      </c>
      <c r="K215" s="354"/>
      <c r="L215" s="355"/>
      <c r="M215" s="353">
        <v>350</v>
      </c>
      <c r="N215" s="354"/>
      <c r="O215" s="355"/>
      <c r="P215" s="347">
        <f t="shared" si="4"/>
        <v>0</v>
      </c>
      <c r="Q215" s="348"/>
      <c r="R215" s="348"/>
      <c r="S215" s="348"/>
      <c r="T215" s="349"/>
      <c r="U215" s="296"/>
      <c r="V215" s="297"/>
      <c r="W215" s="297"/>
      <c r="X215" s="297"/>
      <c r="Y215" s="298"/>
      <c r="Z215" s="347"/>
      <c r="AA215" s="348"/>
      <c r="AB215" s="348"/>
      <c r="AC215" s="349"/>
      <c r="AD215" s="347"/>
      <c r="AE215" s="348"/>
      <c r="AF215" s="348"/>
      <c r="AG215" s="349"/>
      <c r="AH215" s="347"/>
      <c r="AI215" s="348"/>
      <c r="AJ215" s="348"/>
      <c r="AK215" s="349"/>
      <c r="AL215" s="350"/>
      <c r="AM215" s="351"/>
      <c r="AN215" s="351"/>
      <c r="AO215" s="352"/>
      <c r="AP215" s="350"/>
      <c r="AQ215" s="351"/>
      <c r="AR215" s="351"/>
      <c r="AS215" s="352"/>
      <c r="AT215" s="8"/>
      <c r="AU215" s="8"/>
    </row>
    <row r="216" spans="1:47" ht="27" customHeight="1" x14ac:dyDescent="0.2">
      <c r="A216" s="344" t="s">
        <v>108</v>
      </c>
      <c r="B216" s="345"/>
      <c r="C216" s="345"/>
      <c r="D216" s="345"/>
      <c r="E216" s="345"/>
      <c r="F216" s="345"/>
      <c r="G216" s="345"/>
      <c r="H216" s="345"/>
      <c r="I216" s="346"/>
      <c r="J216" s="353">
        <v>230</v>
      </c>
      <c r="K216" s="354"/>
      <c r="L216" s="355"/>
      <c r="M216" s="353">
        <v>850</v>
      </c>
      <c r="N216" s="354"/>
      <c r="O216" s="355"/>
      <c r="P216" s="347">
        <f t="shared" si="4"/>
        <v>1482956</v>
      </c>
      <c r="Q216" s="348"/>
      <c r="R216" s="348"/>
      <c r="S216" s="348"/>
      <c r="T216" s="349"/>
      <c r="U216" s="347">
        <f>SUM(U217:Y220)</f>
        <v>1482956</v>
      </c>
      <c r="V216" s="348"/>
      <c r="W216" s="348"/>
      <c r="X216" s="348"/>
      <c r="Y216" s="349"/>
      <c r="Z216" s="347">
        <f>SUM(Z217:AC220)</f>
        <v>0</v>
      </c>
      <c r="AA216" s="348"/>
      <c r="AB216" s="348"/>
      <c r="AC216" s="349"/>
      <c r="AD216" s="347">
        <f>SUM(AD217:AG220)</f>
        <v>0</v>
      </c>
      <c r="AE216" s="348"/>
      <c r="AF216" s="348"/>
      <c r="AG216" s="349"/>
      <c r="AH216" s="350">
        <f>SUM(AH217:AK220)</f>
        <v>0</v>
      </c>
      <c r="AI216" s="351"/>
      <c r="AJ216" s="351"/>
      <c r="AK216" s="352"/>
      <c r="AL216" s="350">
        <f>SUM(AL217:AO220)</f>
        <v>0</v>
      </c>
      <c r="AM216" s="351"/>
      <c r="AN216" s="351"/>
      <c r="AO216" s="352"/>
      <c r="AP216" s="350">
        <f>SUM(AP217:AS220)</f>
        <v>0</v>
      </c>
      <c r="AQ216" s="351"/>
      <c r="AR216" s="351"/>
      <c r="AS216" s="352"/>
      <c r="AT216" s="8"/>
      <c r="AU216" s="8"/>
    </row>
    <row r="217" spans="1:47" x14ac:dyDescent="0.2">
      <c r="A217" s="333" t="s">
        <v>106</v>
      </c>
      <c r="B217" s="334"/>
      <c r="C217" s="334"/>
      <c r="D217" s="334"/>
      <c r="E217" s="334"/>
      <c r="F217" s="334"/>
      <c r="G217" s="334"/>
      <c r="H217" s="334"/>
      <c r="I217" s="335"/>
      <c r="J217" s="356">
        <v>231</v>
      </c>
      <c r="K217" s="357"/>
      <c r="L217" s="358"/>
      <c r="M217" s="356">
        <v>851</v>
      </c>
      <c r="N217" s="357"/>
      <c r="O217" s="358"/>
      <c r="P217" s="362">
        <f t="shared" si="4"/>
        <v>1482956</v>
      </c>
      <c r="Q217" s="363"/>
      <c r="R217" s="363"/>
      <c r="S217" s="363"/>
      <c r="T217" s="364"/>
      <c r="U217" s="379">
        <v>1482956</v>
      </c>
      <c r="V217" s="380"/>
      <c r="W217" s="380"/>
      <c r="X217" s="380"/>
      <c r="Y217" s="381"/>
      <c r="Z217" s="362"/>
      <c r="AA217" s="363"/>
      <c r="AB217" s="363"/>
      <c r="AC217" s="364"/>
      <c r="AD217" s="362"/>
      <c r="AE217" s="363"/>
      <c r="AF217" s="363"/>
      <c r="AG217" s="364"/>
      <c r="AH217" s="362"/>
      <c r="AI217" s="363"/>
      <c r="AJ217" s="363"/>
      <c r="AK217" s="364"/>
      <c r="AL217" s="368">
        <v>0</v>
      </c>
      <c r="AM217" s="369"/>
      <c r="AN217" s="369"/>
      <c r="AO217" s="370"/>
      <c r="AP217" s="368"/>
      <c r="AQ217" s="369"/>
      <c r="AR217" s="369"/>
      <c r="AS217" s="370"/>
      <c r="AT217" s="8"/>
      <c r="AU217" s="8"/>
    </row>
    <row r="218" spans="1:47" ht="25.5" customHeight="1" x14ac:dyDescent="0.2">
      <c r="A218" s="330" t="s">
        <v>109</v>
      </c>
      <c r="B218" s="331"/>
      <c r="C218" s="331"/>
      <c r="D218" s="331"/>
      <c r="E218" s="331"/>
      <c r="F218" s="331"/>
      <c r="G218" s="331"/>
      <c r="H218" s="331"/>
      <c r="I218" s="332"/>
      <c r="J218" s="359"/>
      <c r="K218" s="360"/>
      <c r="L218" s="361"/>
      <c r="M218" s="359"/>
      <c r="N218" s="360"/>
      <c r="O218" s="361"/>
      <c r="P218" s="365">
        <f t="shared" si="4"/>
        <v>0</v>
      </c>
      <c r="Q218" s="366"/>
      <c r="R218" s="366"/>
      <c r="S218" s="366"/>
      <c r="T218" s="367"/>
      <c r="U218" s="382"/>
      <c r="V218" s="383"/>
      <c r="W218" s="383"/>
      <c r="X218" s="383"/>
      <c r="Y218" s="384"/>
      <c r="Z218" s="365"/>
      <c r="AA218" s="366"/>
      <c r="AB218" s="366"/>
      <c r="AC218" s="367"/>
      <c r="AD218" s="365"/>
      <c r="AE218" s="366"/>
      <c r="AF218" s="366"/>
      <c r="AG218" s="367"/>
      <c r="AH218" s="365"/>
      <c r="AI218" s="366"/>
      <c r="AJ218" s="366"/>
      <c r="AK218" s="367"/>
      <c r="AL218" s="371"/>
      <c r="AM218" s="372"/>
      <c r="AN218" s="372"/>
      <c r="AO218" s="373"/>
      <c r="AP218" s="371"/>
      <c r="AQ218" s="372"/>
      <c r="AR218" s="372"/>
      <c r="AS218" s="373"/>
      <c r="AT218" s="8"/>
      <c r="AU218" s="8"/>
    </row>
    <row r="219" spans="1:47" x14ac:dyDescent="0.2">
      <c r="A219" s="344" t="s">
        <v>110</v>
      </c>
      <c r="B219" s="345"/>
      <c r="C219" s="345"/>
      <c r="D219" s="345"/>
      <c r="E219" s="345"/>
      <c r="F219" s="345"/>
      <c r="G219" s="345"/>
      <c r="H219" s="345"/>
      <c r="I219" s="346"/>
      <c r="J219" s="353">
        <v>232</v>
      </c>
      <c r="K219" s="354"/>
      <c r="L219" s="355"/>
      <c r="M219" s="353">
        <v>852</v>
      </c>
      <c r="N219" s="354"/>
      <c r="O219" s="355"/>
      <c r="P219" s="347">
        <f t="shared" si="4"/>
        <v>0</v>
      </c>
      <c r="Q219" s="348"/>
      <c r="R219" s="348"/>
      <c r="S219" s="348"/>
      <c r="T219" s="349"/>
      <c r="U219" s="296"/>
      <c r="V219" s="297"/>
      <c r="W219" s="297"/>
      <c r="X219" s="297"/>
      <c r="Y219" s="298"/>
      <c r="Z219" s="347"/>
      <c r="AA219" s="348"/>
      <c r="AB219" s="348"/>
      <c r="AC219" s="349"/>
      <c r="AD219" s="347"/>
      <c r="AE219" s="348"/>
      <c r="AF219" s="348"/>
      <c r="AG219" s="349"/>
      <c r="AH219" s="347"/>
      <c r="AI219" s="348"/>
      <c r="AJ219" s="348"/>
      <c r="AK219" s="349"/>
      <c r="AL219" s="350"/>
      <c r="AM219" s="351"/>
      <c r="AN219" s="351"/>
      <c r="AO219" s="352"/>
      <c r="AP219" s="350"/>
      <c r="AQ219" s="351"/>
      <c r="AR219" s="351"/>
      <c r="AS219" s="352"/>
      <c r="AT219" s="8"/>
      <c r="AU219" s="8"/>
    </row>
    <row r="220" spans="1:47" ht="12.75" customHeight="1" x14ac:dyDescent="0.2">
      <c r="A220" s="344" t="s">
        <v>111</v>
      </c>
      <c r="B220" s="345"/>
      <c r="C220" s="345"/>
      <c r="D220" s="345"/>
      <c r="E220" s="345"/>
      <c r="F220" s="345"/>
      <c r="G220" s="345"/>
      <c r="H220" s="345"/>
      <c r="I220" s="346"/>
      <c r="J220" s="353">
        <v>233</v>
      </c>
      <c r="K220" s="354"/>
      <c r="L220" s="355"/>
      <c r="M220" s="353">
        <v>853</v>
      </c>
      <c r="N220" s="354"/>
      <c r="O220" s="355"/>
      <c r="P220" s="347">
        <f t="shared" si="4"/>
        <v>0</v>
      </c>
      <c r="Q220" s="348"/>
      <c r="R220" s="348"/>
      <c r="S220" s="348"/>
      <c r="T220" s="349"/>
      <c r="U220" s="296"/>
      <c r="V220" s="297"/>
      <c r="W220" s="297"/>
      <c r="X220" s="297"/>
      <c r="Y220" s="298"/>
      <c r="Z220" s="347"/>
      <c r="AA220" s="348"/>
      <c r="AB220" s="348"/>
      <c r="AC220" s="349"/>
      <c r="AD220" s="347"/>
      <c r="AE220" s="348"/>
      <c r="AF220" s="348"/>
      <c r="AG220" s="349"/>
      <c r="AH220" s="347"/>
      <c r="AI220" s="348"/>
      <c r="AJ220" s="348"/>
      <c r="AK220" s="349"/>
      <c r="AL220" s="350"/>
      <c r="AM220" s="351"/>
      <c r="AN220" s="351"/>
      <c r="AO220" s="352"/>
      <c r="AP220" s="350"/>
      <c r="AQ220" s="351"/>
      <c r="AR220" s="351"/>
      <c r="AS220" s="352"/>
      <c r="AT220" s="8"/>
      <c r="AU220" s="8"/>
    </row>
    <row r="221" spans="1:47" ht="25.5" customHeight="1" x14ac:dyDescent="0.2">
      <c r="A221" s="344" t="s">
        <v>112</v>
      </c>
      <c r="B221" s="345"/>
      <c r="C221" s="345"/>
      <c r="D221" s="345"/>
      <c r="E221" s="345"/>
      <c r="F221" s="345"/>
      <c r="G221" s="345"/>
      <c r="H221" s="345"/>
      <c r="I221" s="346"/>
      <c r="J221" s="353">
        <v>260</v>
      </c>
      <c r="K221" s="354"/>
      <c r="L221" s="355"/>
      <c r="M221" s="350" t="s">
        <v>43</v>
      </c>
      <c r="N221" s="351"/>
      <c r="O221" s="352"/>
      <c r="P221" s="347">
        <f t="shared" si="4"/>
        <v>4906242.32</v>
      </c>
      <c r="Q221" s="348"/>
      <c r="R221" s="348"/>
      <c r="S221" s="348"/>
      <c r="T221" s="349"/>
      <c r="U221" s="347">
        <f>U222</f>
        <v>4053770.32</v>
      </c>
      <c r="V221" s="348"/>
      <c r="W221" s="348"/>
      <c r="X221" s="348"/>
      <c r="Y221" s="349"/>
      <c r="Z221" s="347">
        <f>Z222</f>
        <v>19200</v>
      </c>
      <c r="AA221" s="348"/>
      <c r="AB221" s="348"/>
      <c r="AC221" s="349"/>
      <c r="AD221" s="347">
        <f>AD222</f>
        <v>0</v>
      </c>
      <c r="AE221" s="348"/>
      <c r="AF221" s="348"/>
      <c r="AG221" s="349"/>
      <c r="AH221" s="350">
        <f>AH222</f>
        <v>0</v>
      </c>
      <c r="AI221" s="351"/>
      <c r="AJ221" s="351"/>
      <c r="AK221" s="352"/>
      <c r="AL221" s="350">
        <f>AL222</f>
        <v>833272</v>
      </c>
      <c r="AM221" s="351"/>
      <c r="AN221" s="351"/>
      <c r="AO221" s="352"/>
      <c r="AP221" s="350">
        <f>AP222</f>
        <v>0</v>
      </c>
      <c r="AQ221" s="351"/>
      <c r="AR221" s="351"/>
      <c r="AS221" s="352"/>
      <c r="AT221" s="8"/>
      <c r="AU221" s="8"/>
    </row>
    <row r="222" spans="1:47" x14ac:dyDescent="0.2">
      <c r="A222" s="333" t="s">
        <v>106</v>
      </c>
      <c r="B222" s="334"/>
      <c r="C222" s="334"/>
      <c r="D222" s="334"/>
      <c r="E222" s="334"/>
      <c r="F222" s="334"/>
      <c r="G222" s="334"/>
      <c r="H222" s="334"/>
      <c r="I222" s="335"/>
      <c r="J222" s="356">
        <v>261</v>
      </c>
      <c r="K222" s="357"/>
      <c r="L222" s="358"/>
      <c r="M222" s="356">
        <v>244</v>
      </c>
      <c r="N222" s="357"/>
      <c r="O222" s="358"/>
      <c r="P222" s="362">
        <f t="shared" si="4"/>
        <v>4906242.32</v>
      </c>
      <c r="Q222" s="363"/>
      <c r="R222" s="363"/>
      <c r="S222" s="363"/>
      <c r="T222" s="364"/>
      <c r="U222" s="283">
        <v>4053770.32</v>
      </c>
      <c r="V222" s="284"/>
      <c r="W222" s="284"/>
      <c r="X222" s="284"/>
      <c r="Y222" s="374"/>
      <c r="Z222" s="362">
        <f>34200-15000</f>
        <v>19200</v>
      </c>
      <c r="AA222" s="363"/>
      <c r="AB222" s="363"/>
      <c r="AC222" s="364"/>
      <c r="AD222" s="362"/>
      <c r="AE222" s="363"/>
      <c r="AF222" s="363"/>
      <c r="AG222" s="364"/>
      <c r="AH222" s="362"/>
      <c r="AI222" s="363"/>
      <c r="AJ222" s="363"/>
      <c r="AK222" s="364"/>
      <c r="AL222" s="368">
        <v>833272</v>
      </c>
      <c r="AM222" s="369"/>
      <c r="AN222" s="369"/>
      <c r="AO222" s="370"/>
      <c r="AP222" s="368"/>
      <c r="AQ222" s="369"/>
      <c r="AR222" s="369"/>
      <c r="AS222" s="370"/>
      <c r="AT222" s="8"/>
      <c r="AU222" s="8"/>
    </row>
    <row r="223" spans="1:47" ht="38.25" customHeight="1" x14ac:dyDescent="0.2">
      <c r="A223" s="330" t="s">
        <v>113</v>
      </c>
      <c r="B223" s="331"/>
      <c r="C223" s="331"/>
      <c r="D223" s="331"/>
      <c r="E223" s="331"/>
      <c r="F223" s="331"/>
      <c r="G223" s="331"/>
      <c r="H223" s="331"/>
      <c r="I223" s="332"/>
      <c r="J223" s="359"/>
      <c r="K223" s="360"/>
      <c r="L223" s="361"/>
      <c r="M223" s="359"/>
      <c r="N223" s="360"/>
      <c r="O223" s="361"/>
      <c r="P223" s="365">
        <f t="shared" si="4"/>
        <v>0</v>
      </c>
      <c r="Q223" s="366"/>
      <c r="R223" s="366"/>
      <c r="S223" s="366"/>
      <c r="T223" s="367"/>
      <c r="U223" s="285"/>
      <c r="V223" s="286"/>
      <c r="W223" s="286"/>
      <c r="X223" s="286"/>
      <c r="Y223" s="375"/>
      <c r="Z223" s="365"/>
      <c r="AA223" s="366"/>
      <c r="AB223" s="366"/>
      <c r="AC223" s="367"/>
      <c r="AD223" s="365"/>
      <c r="AE223" s="366"/>
      <c r="AF223" s="366"/>
      <c r="AG223" s="367"/>
      <c r="AH223" s="365"/>
      <c r="AI223" s="366"/>
      <c r="AJ223" s="366"/>
      <c r="AK223" s="367"/>
      <c r="AL223" s="371"/>
      <c r="AM223" s="372"/>
      <c r="AN223" s="372"/>
      <c r="AO223" s="373"/>
      <c r="AP223" s="371"/>
      <c r="AQ223" s="372"/>
      <c r="AR223" s="372"/>
      <c r="AS223" s="373"/>
      <c r="AT223" s="8"/>
      <c r="AU223" s="8"/>
    </row>
    <row r="224" spans="1:47" x14ac:dyDescent="0.2">
      <c r="A224" s="344" t="s">
        <v>105</v>
      </c>
      <c r="B224" s="345"/>
      <c r="C224" s="345"/>
      <c r="D224" s="345"/>
      <c r="E224" s="345"/>
      <c r="F224" s="345"/>
      <c r="G224" s="345"/>
      <c r="H224" s="345"/>
      <c r="I224" s="346"/>
      <c r="J224" s="353">
        <v>270</v>
      </c>
      <c r="K224" s="354"/>
      <c r="L224" s="355"/>
      <c r="M224" s="353">
        <v>830</v>
      </c>
      <c r="N224" s="354"/>
      <c r="O224" s="355"/>
      <c r="P224" s="347">
        <f>SUM(U224:AS224)</f>
        <v>0</v>
      </c>
      <c r="Q224" s="348"/>
      <c r="R224" s="348"/>
      <c r="S224" s="348"/>
      <c r="T224" s="349"/>
      <c r="U224" s="347">
        <f>U225</f>
        <v>0</v>
      </c>
      <c r="V224" s="348"/>
      <c r="W224" s="348"/>
      <c r="X224" s="348"/>
      <c r="Y224" s="349"/>
      <c r="Z224" s="347">
        <f>Z225</f>
        <v>0</v>
      </c>
      <c r="AA224" s="348"/>
      <c r="AB224" s="348"/>
      <c r="AC224" s="349"/>
      <c r="AD224" s="347">
        <f>AD225</f>
        <v>0</v>
      </c>
      <c r="AE224" s="348"/>
      <c r="AF224" s="348"/>
      <c r="AG224" s="349"/>
      <c r="AH224" s="347">
        <f>AH225</f>
        <v>0</v>
      </c>
      <c r="AI224" s="348"/>
      <c r="AJ224" s="348"/>
      <c r="AK224" s="349"/>
      <c r="AL224" s="347">
        <f>AL225</f>
        <v>0</v>
      </c>
      <c r="AM224" s="348"/>
      <c r="AN224" s="348"/>
      <c r="AO224" s="349"/>
      <c r="AP224" s="347">
        <f>AP225</f>
        <v>0</v>
      </c>
      <c r="AQ224" s="348"/>
      <c r="AR224" s="348"/>
      <c r="AS224" s="349"/>
      <c r="AT224" s="8"/>
      <c r="AU224" s="8"/>
    </row>
    <row r="225" spans="1:63" x14ac:dyDescent="0.2">
      <c r="A225" s="333" t="s">
        <v>106</v>
      </c>
      <c r="B225" s="334"/>
      <c r="C225" s="334"/>
      <c r="D225" s="334"/>
      <c r="E225" s="334"/>
      <c r="F225" s="334"/>
      <c r="G225" s="334"/>
      <c r="H225" s="334"/>
      <c r="I225" s="335"/>
      <c r="J225" s="356">
        <v>271</v>
      </c>
      <c r="K225" s="357"/>
      <c r="L225" s="358"/>
      <c r="M225" s="356">
        <v>831</v>
      </c>
      <c r="N225" s="357"/>
      <c r="O225" s="358"/>
      <c r="P225" s="362">
        <f>SUM(U225:AS225)</f>
        <v>0</v>
      </c>
      <c r="Q225" s="363"/>
      <c r="R225" s="363"/>
      <c r="S225" s="363"/>
      <c r="T225" s="364"/>
      <c r="U225" s="283"/>
      <c r="V225" s="284"/>
      <c r="W225" s="284"/>
      <c r="X225" s="284"/>
      <c r="Y225" s="374"/>
      <c r="Z225" s="362"/>
      <c r="AA225" s="363"/>
      <c r="AB225" s="363"/>
      <c r="AC225" s="364"/>
      <c r="AD225" s="362"/>
      <c r="AE225" s="363"/>
      <c r="AF225" s="363"/>
      <c r="AG225" s="364"/>
      <c r="AH225" s="362"/>
      <c r="AI225" s="363"/>
      <c r="AJ225" s="363"/>
      <c r="AK225" s="364"/>
      <c r="AL225" s="368"/>
      <c r="AM225" s="369"/>
      <c r="AN225" s="369"/>
      <c r="AO225" s="370"/>
      <c r="AP225" s="368"/>
      <c r="AQ225" s="369"/>
      <c r="AR225" s="369"/>
      <c r="AS225" s="370"/>
      <c r="AT225" s="8"/>
      <c r="AU225" s="8"/>
    </row>
    <row r="226" spans="1:63" ht="114" customHeight="1" x14ac:dyDescent="0.2">
      <c r="A226" s="330" t="s">
        <v>107</v>
      </c>
      <c r="B226" s="331"/>
      <c r="C226" s="331"/>
      <c r="D226" s="331"/>
      <c r="E226" s="331"/>
      <c r="F226" s="331"/>
      <c r="G226" s="331"/>
      <c r="H226" s="331"/>
      <c r="I226" s="332"/>
      <c r="J226" s="359"/>
      <c r="K226" s="360"/>
      <c r="L226" s="361"/>
      <c r="M226" s="359"/>
      <c r="N226" s="360"/>
      <c r="O226" s="361"/>
      <c r="P226" s="365">
        <f>SUM(U226:AS226)</f>
        <v>0</v>
      </c>
      <c r="Q226" s="366"/>
      <c r="R226" s="366"/>
      <c r="S226" s="366"/>
      <c r="T226" s="367"/>
      <c r="U226" s="285"/>
      <c r="V226" s="286"/>
      <c r="W226" s="286"/>
      <c r="X226" s="286"/>
      <c r="Y226" s="375"/>
      <c r="Z226" s="365"/>
      <c r="AA226" s="366"/>
      <c r="AB226" s="366"/>
      <c r="AC226" s="367"/>
      <c r="AD226" s="365"/>
      <c r="AE226" s="366"/>
      <c r="AF226" s="366"/>
      <c r="AG226" s="367"/>
      <c r="AH226" s="365"/>
      <c r="AI226" s="366"/>
      <c r="AJ226" s="366"/>
      <c r="AK226" s="367"/>
      <c r="AL226" s="371"/>
      <c r="AM226" s="372"/>
      <c r="AN226" s="372"/>
      <c r="AO226" s="373"/>
      <c r="AP226" s="371"/>
      <c r="AQ226" s="372"/>
      <c r="AR226" s="372"/>
      <c r="AS226" s="373"/>
      <c r="AT226" s="8"/>
      <c r="AU226" s="8"/>
    </row>
    <row r="227" spans="1:63" s="10" customFormat="1" x14ac:dyDescent="0.2">
      <c r="A227" s="340" t="s">
        <v>45</v>
      </c>
      <c r="B227" s="341"/>
      <c r="C227" s="341"/>
      <c r="D227" s="341"/>
      <c r="E227" s="341"/>
      <c r="F227" s="341"/>
      <c r="G227" s="341"/>
      <c r="H227" s="341"/>
      <c r="I227" s="342"/>
      <c r="J227" s="353">
        <v>500</v>
      </c>
      <c r="K227" s="354"/>
      <c r="L227" s="355"/>
      <c r="M227" s="350" t="s">
        <v>43</v>
      </c>
      <c r="N227" s="351"/>
      <c r="O227" s="352"/>
      <c r="P227" s="347">
        <f t="shared" si="4"/>
        <v>0</v>
      </c>
      <c r="Q227" s="348"/>
      <c r="R227" s="348"/>
      <c r="S227" s="348"/>
      <c r="T227" s="349"/>
      <c r="U227" s="391">
        <v>0</v>
      </c>
      <c r="V227" s="297"/>
      <c r="W227" s="297"/>
      <c r="X227" s="297"/>
      <c r="Y227" s="298"/>
      <c r="Z227" s="347">
        <v>0</v>
      </c>
      <c r="AA227" s="348"/>
      <c r="AB227" s="348"/>
      <c r="AC227" s="349"/>
      <c r="AD227" s="347"/>
      <c r="AE227" s="348"/>
      <c r="AF227" s="348"/>
      <c r="AG227" s="349"/>
      <c r="AH227" s="347"/>
      <c r="AI227" s="348"/>
      <c r="AJ227" s="348"/>
      <c r="AK227" s="349"/>
      <c r="AL227" s="350">
        <v>0</v>
      </c>
      <c r="AM227" s="351"/>
      <c r="AN227" s="351"/>
      <c r="AO227" s="352"/>
      <c r="AP227" s="350"/>
      <c r="AQ227" s="351"/>
      <c r="AR227" s="351"/>
      <c r="AS227" s="352"/>
      <c r="AT227" s="9"/>
      <c r="AU227" s="9"/>
    </row>
    <row r="228" spans="1:63" x14ac:dyDescent="0.2">
      <c r="A228" s="340" t="s">
        <v>46</v>
      </c>
      <c r="B228" s="341"/>
      <c r="C228" s="341"/>
      <c r="D228" s="341"/>
      <c r="E228" s="341"/>
      <c r="F228" s="341"/>
      <c r="G228" s="341"/>
      <c r="H228" s="341"/>
      <c r="I228" s="342"/>
      <c r="J228" s="353">
        <v>600</v>
      </c>
      <c r="K228" s="354"/>
      <c r="L228" s="355"/>
      <c r="M228" s="350" t="s">
        <v>43</v>
      </c>
      <c r="N228" s="351"/>
      <c r="O228" s="352"/>
      <c r="P228" s="347">
        <f>SUM(U228:AS228)</f>
        <v>0</v>
      </c>
      <c r="Q228" s="348"/>
      <c r="R228" s="348"/>
      <c r="S228" s="348"/>
      <c r="T228" s="349"/>
      <c r="U228" s="347">
        <f>U227+U188-U200</f>
        <v>0</v>
      </c>
      <c r="V228" s="348"/>
      <c r="W228" s="348"/>
      <c r="X228" s="348"/>
      <c r="Y228" s="349"/>
      <c r="Z228" s="347">
        <f>Z227+Z188-Z200</f>
        <v>0</v>
      </c>
      <c r="AA228" s="348"/>
      <c r="AB228" s="348"/>
      <c r="AC228" s="349"/>
      <c r="AD228" s="347">
        <f>AD227+AD188-AD200</f>
        <v>0</v>
      </c>
      <c r="AE228" s="348"/>
      <c r="AF228" s="348"/>
      <c r="AG228" s="349"/>
      <c r="AH228" s="350">
        <f>AH227+AH188-AH200</f>
        <v>0</v>
      </c>
      <c r="AI228" s="351"/>
      <c r="AJ228" s="351"/>
      <c r="AK228" s="352"/>
      <c r="AL228" s="350">
        <f>AL227+AL188-AL200</f>
        <v>0</v>
      </c>
      <c r="AM228" s="351"/>
      <c r="AN228" s="351"/>
      <c r="AO228" s="352"/>
      <c r="AP228" s="350">
        <f>AP227+AP188-AP200</f>
        <v>0</v>
      </c>
      <c r="AQ228" s="351"/>
      <c r="AR228" s="351"/>
      <c r="AS228" s="352"/>
      <c r="AT228" s="8"/>
      <c r="AU228" s="8"/>
    </row>
    <row r="229" spans="1:63" ht="12.75" hidden="1" customHeight="1" x14ac:dyDescent="0.2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4"/>
      <c r="N229" s="34"/>
      <c r="O229" s="34"/>
      <c r="P229" s="34"/>
      <c r="Q229" s="35"/>
      <c r="R229" s="35"/>
      <c r="S229" s="35"/>
      <c r="T229" s="35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5"/>
      <c r="AL229" s="35"/>
      <c r="AM229" s="35"/>
      <c r="AN229" s="35"/>
      <c r="AO229" s="35"/>
      <c r="AP229" s="35"/>
      <c r="AQ229" s="35"/>
      <c r="AR229" s="35"/>
      <c r="AS229" s="35"/>
      <c r="AT229" s="8"/>
      <c r="AU229" s="8"/>
    </row>
    <row r="230" spans="1:63" hidden="1" x14ac:dyDescent="0.2">
      <c r="AN230" s="276" t="s">
        <v>124</v>
      </c>
      <c r="AO230" s="276"/>
      <c r="AP230" s="276"/>
      <c r="AQ230" s="276"/>
      <c r="AR230" s="276"/>
      <c r="AS230" s="276"/>
    </row>
    <row r="231" spans="1:63" s="5" customFormat="1" ht="13.15" hidden="1" customHeight="1" x14ac:dyDescent="0.2">
      <c r="A231" s="277" t="s">
        <v>51</v>
      </c>
      <c r="B231" s="277"/>
      <c r="C231" s="277"/>
      <c r="D231" s="277"/>
      <c r="E231" s="277"/>
      <c r="F231" s="277"/>
      <c r="G231" s="277"/>
      <c r="H231" s="277"/>
      <c r="I231" s="277"/>
      <c r="J231" s="277"/>
      <c r="K231" s="277"/>
      <c r="L231" s="277"/>
      <c r="M231" s="277"/>
      <c r="N231" s="277"/>
      <c r="O231" s="277"/>
      <c r="P231" s="277"/>
      <c r="Q231" s="277"/>
      <c r="R231" s="277"/>
      <c r="S231" s="277"/>
      <c r="T231" s="277"/>
      <c r="U231" s="277"/>
      <c r="V231" s="277"/>
      <c r="W231" s="277"/>
      <c r="X231" s="277"/>
      <c r="Y231" s="277"/>
      <c r="Z231" s="277"/>
      <c r="AA231" s="277"/>
      <c r="AB231" s="277"/>
      <c r="AC231" s="277"/>
      <c r="AD231" s="277"/>
      <c r="AE231" s="277"/>
      <c r="AF231" s="277"/>
      <c r="AG231" s="277"/>
      <c r="AH231" s="277"/>
      <c r="AI231" s="277"/>
      <c r="AJ231" s="277"/>
      <c r="AK231" s="277"/>
      <c r="AL231" s="277"/>
      <c r="AM231" s="277"/>
      <c r="AN231" s="277"/>
      <c r="AO231" s="277"/>
      <c r="AP231" s="277"/>
      <c r="AQ231" s="277"/>
      <c r="AR231" s="277"/>
      <c r="AS231" s="277"/>
    </row>
    <row r="232" spans="1:63" s="5" customFormat="1" ht="13.15" hidden="1" customHeight="1" x14ac:dyDescent="0.2">
      <c r="A232" s="277" t="s">
        <v>129</v>
      </c>
      <c r="B232" s="277"/>
      <c r="C232" s="277"/>
      <c r="D232" s="277"/>
      <c r="E232" s="277"/>
      <c r="F232" s="277"/>
      <c r="G232" s="277"/>
      <c r="H232" s="277"/>
      <c r="I232" s="277"/>
      <c r="J232" s="277"/>
      <c r="K232" s="277"/>
      <c r="L232" s="277"/>
      <c r="M232" s="277"/>
      <c r="N232" s="277"/>
      <c r="O232" s="277"/>
      <c r="P232" s="277"/>
      <c r="Q232" s="277"/>
      <c r="R232" s="277"/>
      <c r="S232" s="277"/>
      <c r="T232" s="277"/>
      <c r="U232" s="277"/>
      <c r="V232" s="277"/>
      <c r="W232" s="277"/>
      <c r="X232" s="277"/>
      <c r="Y232" s="277"/>
      <c r="Z232" s="277"/>
      <c r="AA232" s="277"/>
      <c r="AB232" s="277"/>
      <c r="AC232" s="277"/>
      <c r="AD232" s="277"/>
      <c r="AE232" s="277"/>
      <c r="AF232" s="277"/>
      <c r="AG232" s="277"/>
      <c r="AH232" s="277"/>
      <c r="AI232" s="277"/>
      <c r="AJ232" s="277"/>
      <c r="AK232" s="277"/>
      <c r="AL232" s="277"/>
      <c r="AM232" s="277"/>
      <c r="AN232" s="277"/>
      <c r="AO232" s="277"/>
      <c r="AP232" s="277"/>
      <c r="AQ232" s="277"/>
      <c r="AR232" s="277"/>
      <c r="AS232" s="277"/>
    </row>
    <row r="233" spans="1:63" s="5" customFormat="1" ht="13.15" hidden="1" customHeight="1" x14ac:dyDescent="0.2">
      <c r="A233" s="277" t="s">
        <v>33</v>
      </c>
      <c r="B233" s="277"/>
      <c r="C233" s="277"/>
      <c r="D233" s="277"/>
      <c r="E233" s="277"/>
      <c r="F233" s="277"/>
      <c r="G233" s="277"/>
      <c r="H233" s="277"/>
      <c r="I233" s="277"/>
      <c r="J233" s="277"/>
      <c r="K233" s="277"/>
      <c r="L233" s="277"/>
      <c r="M233" s="277"/>
      <c r="N233" s="277"/>
      <c r="O233" s="277"/>
      <c r="P233" s="277"/>
      <c r="Q233" s="277"/>
      <c r="R233" s="277"/>
      <c r="S233" s="277"/>
      <c r="T233" s="277"/>
      <c r="U233" s="277"/>
      <c r="V233" s="277"/>
      <c r="W233" s="277"/>
      <c r="X233" s="277"/>
      <c r="Y233" s="277"/>
      <c r="Z233" s="277"/>
      <c r="AA233" s="277"/>
      <c r="AB233" s="277"/>
      <c r="AC233" s="277"/>
      <c r="AD233" s="277"/>
      <c r="AE233" s="277"/>
      <c r="AF233" s="277"/>
      <c r="AG233" s="277"/>
      <c r="AH233" s="277"/>
      <c r="AI233" s="277"/>
      <c r="AJ233" s="277"/>
      <c r="AK233" s="277"/>
      <c r="AL233" s="277"/>
      <c r="AM233" s="277"/>
      <c r="AN233" s="277"/>
      <c r="AO233" s="277"/>
      <c r="AP233" s="277"/>
      <c r="AQ233" s="277"/>
      <c r="AR233" s="277"/>
      <c r="AS233" s="277"/>
    </row>
    <row r="234" spans="1:63" s="5" customFormat="1" ht="13.15" hidden="1" customHeight="1" x14ac:dyDescent="0.2"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</row>
    <row r="235" spans="1:63" s="5" customFormat="1" ht="12.75" hidden="1" customHeight="1" x14ac:dyDescent="0.2">
      <c r="A235" s="326" t="s">
        <v>22</v>
      </c>
      <c r="B235" s="326"/>
      <c r="C235" s="326"/>
      <c r="D235" s="326"/>
      <c r="E235" s="326" t="s">
        <v>34</v>
      </c>
      <c r="F235" s="326"/>
      <c r="G235" s="326" t="s">
        <v>52</v>
      </c>
      <c r="H235" s="326"/>
      <c r="I235" s="326"/>
      <c r="J235" s="326" t="s">
        <v>72</v>
      </c>
      <c r="K235" s="326"/>
      <c r="L235" s="326"/>
      <c r="M235" s="326"/>
      <c r="N235" s="326"/>
      <c r="O235" s="326"/>
      <c r="P235" s="326"/>
      <c r="Q235" s="326"/>
      <c r="R235" s="326"/>
      <c r="S235" s="326"/>
      <c r="T235" s="326"/>
      <c r="U235" s="326"/>
      <c r="V235" s="326"/>
      <c r="W235" s="326"/>
      <c r="X235" s="326"/>
      <c r="Y235" s="326"/>
      <c r="Z235" s="326"/>
      <c r="AA235" s="326"/>
      <c r="AB235" s="326"/>
      <c r="AC235" s="326"/>
      <c r="AD235" s="326"/>
      <c r="AE235" s="326"/>
      <c r="AF235" s="326"/>
      <c r="AG235" s="326"/>
      <c r="AH235" s="326"/>
      <c r="AI235" s="326"/>
      <c r="AJ235" s="326"/>
      <c r="AK235" s="326"/>
      <c r="AL235" s="326"/>
      <c r="AM235" s="326"/>
      <c r="AN235" s="326"/>
      <c r="AO235" s="326"/>
      <c r="AP235" s="326"/>
      <c r="AQ235" s="326"/>
      <c r="AR235" s="326"/>
      <c r="AS235" s="326"/>
    </row>
    <row r="236" spans="1:63" s="5" customFormat="1" ht="13.15" hidden="1" customHeight="1" x14ac:dyDescent="0.2">
      <c r="A236" s="326"/>
      <c r="B236" s="326"/>
      <c r="C236" s="326"/>
      <c r="D236" s="326"/>
      <c r="E236" s="326"/>
      <c r="F236" s="326"/>
      <c r="G236" s="326"/>
      <c r="H236" s="326"/>
      <c r="I236" s="326"/>
      <c r="J236" s="326" t="s">
        <v>53</v>
      </c>
      <c r="K236" s="326"/>
      <c r="L236" s="326"/>
      <c r="M236" s="326"/>
      <c r="N236" s="326"/>
      <c r="O236" s="326"/>
      <c r="P236" s="326"/>
      <c r="Q236" s="326"/>
      <c r="R236" s="326"/>
      <c r="S236" s="326"/>
      <c r="T236" s="326"/>
      <c r="U236" s="326"/>
      <c r="V236" s="392" t="s">
        <v>27</v>
      </c>
      <c r="W236" s="392"/>
      <c r="X236" s="392"/>
      <c r="Y236" s="392"/>
      <c r="Z236" s="392"/>
      <c r="AA236" s="392"/>
      <c r="AB236" s="392"/>
      <c r="AC236" s="392"/>
      <c r="AD236" s="392"/>
      <c r="AE236" s="392"/>
      <c r="AF236" s="392"/>
      <c r="AG236" s="392"/>
      <c r="AH236" s="392"/>
      <c r="AI236" s="392"/>
      <c r="AJ236" s="392"/>
      <c r="AK236" s="392"/>
      <c r="AL236" s="392"/>
      <c r="AM236" s="392"/>
      <c r="AN236" s="392"/>
      <c r="AO236" s="392"/>
      <c r="AP236" s="392"/>
      <c r="AQ236" s="392"/>
      <c r="AR236" s="392"/>
      <c r="AS236" s="392"/>
    </row>
    <row r="237" spans="1:63" s="5" customFormat="1" ht="78.75" hidden="1" customHeight="1" x14ac:dyDescent="0.2">
      <c r="A237" s="326"/>
      <c r="B237" s="326"/>
      <c r="C237" s="326"/>
      <c r="D237" s="326"/>
      <c r="E237" s="326"/>
      <c r="F237" s="326"/>
      <c r="G237" s="326"/>
      <c r="H237" s="326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326"/>
      <c r="T237" s="326"/>
      <c r="U237" s="326"/>
      <c r="V237" s="326" t="s">
        <v>54</v>
      </c>
      <c r="W237" s="326"/>
      <c r="X237" s="326"/>
      <c r="Y237" s="326"/>
      <c r="Z237" s="326"/>
      <c r="AA237" s="326"/>
      <c r="AB237" s="326"/>
      <c r="AC237" s="326"/>
      <c r="AD237" s="326"/>
      <c r="AE237" s="326"/>
      <c r="AF237" s="326"/>
      <c r="AG237" s="326"/>
      <c r="AH237" s="326" t="s">
        <v>55</v>
      </c>
      <c r="AI237" s="326"/>
      <c r="AJ237" s="326"/>
      <c r="AK237" s="326"/>
      <c r="AL237" s="326"/>
      <c r="AM237" s="326"/>
      <c r="AN237" s="326"/>
      <c r="AO237" s="326"/>
      <c r="AP237" s="326"/>
      <c r="AQ237" s="326"/>
      <c r="AR237" s="326"/>
      <c r="AS237" s="326"/>
    </row>
    <row r="238" spans="1:63" s="5" customFormat="1" ht="51" hidden="1" customHeight="1" x14ac:dyDescent="0.2">
      <c r="A238" s="326"/>
      <c r="B238" s="326"/>
      <c r="C238" s="326"/>
      <c r="D238" s="326"/>
      <c r="E238" s="326"/>
      <c r="F238" s="326"/>
      <c r="G238" s="326"/>
      <c r="H238" s="326"/>
      <c r="I238" s="326"/>
      <c r="J238" s="326" t="s">
        <v>56</v>
      </c>
      <c r="K238" s="326"/>
      <c r="L238" s="326"/>
      <c r="M238" s="326"/>
      <c r="N238" s="326" t="s">
        <v>74</v>
      </c>
      <c r="O238" s="326"/>
      <c r="P238" s="326"/>
      <c r="Q238" s="326"/>
      <c r="R238" s="326" t="s">
        <v>75</v>
      </c>
      <c r="S238" s="326"/>
      <c r="T238" s="326"/>
      <c r="U238" s="326"/>
      <c r="V238" s="326" t="s">
        <v>56</v>
      </c>
      <c r="W238" s="326"/>
      <c r="X238" s="326"/>
      <c r="Y238" s="326"/>
      <c r="Z238" s="326" t="s">
        <v>74</v>
      </c>
      <c r="AA238" s="326"/>
      <c r="AB238" s="326"/>
      <c r="AC238" s="326"/>
      <c r="AD238" s="326" t="s">
        <v>75</v>
      </c>
      <c r="AE238" s="326"/>
      <c r="AF238" s="326"/>
      <c r="AG238" s="326"/>
      <c r="AH238" s="326" t="s">
        <v>56</v>
      </c>
      <c r="AI238" s="326"/>
      <c r="AJ238" s="326"/>
      <c r="AK238" s="326"/>
      <c r="AL238" s="326" t="s">
        <v>74</v>
      </c>
      <c r="AM238" s="326"/>
      <c r="AN238" s="326"/>
      <c r="AO238" s="326"/>
      <c r="AP238" s="326" t="s">
        <v>75</v>
      </c>
      <c r="AQ238" s="326"/>
      <c r="AR238" s="326"/>
      <c r="AS238" s="326"/>
    </row>
    <row r="239" spans="1:63" s="5" customFormat="1" hidden="1" x14ac:dyDescent="0.2">
      <c r="A239" s="403">
        <v>1</v>
      </c>
      <c r="B239" s="403"/>
      <c r="C239" s="403"/>
      <c r="D239" s="403"/>
      <c r="E239" s="402">
        <v>2</v>
      </c>
      <c r="F239" s="402"/>
      <c r="G239" s="402">
        <v>3</v>
      </c>
      <c r="H239" s="402"/>
      <c r="I239" s="402"/>
      <c r="J239" s="402">
        <v>4</v>
      </c>
      <c r="K239" s="402"/>
      <c r="L239" s="402"/>
      <c r="M239" s="402"/>
      <c r="N239" s="402">
        <v>5</v>
      </c>
      <c r="O239" s="402"/>
      <c r="P239" s="402"/>
      <c r="Q239" s="402"/>
      <c r="R239" s="402">
        <v>6</v>
      </c>
      <c r="S239" s="402"/>
      <c r="T239" s="402"/>
      <c r="U239" s="402"/>
      <c r="V239" s="402">
        <v>7</v>
      </c>
      <c r="W239" s="402"/>
      <c r="X239" s="402"/>
      <c r="Y239" s="402"/>
      <c r="Z239" s="402">
        <v>8</v>
      </c>
      <c r="AA239" s="402"/>
      <c r="AB239" s="402"/>
      <c r="AC239" s="402"/>
      <c r="AD239" s="402">
        <v>9</v>
      </c>
      <c r="AE239" s="402"/>
      <c r="AF239" s="402"/>
      <c r="AG239" s="402"/>
      <c r="AH239" s="402">
        <v>10</v>
      </c>
      <c r="AI239" s="402"/>
      <c r="AJ239" s="402"/>
      <c r="AK239" s="402"/>
      <c r="AL239" s="403">
        <v>11</v>
      </c>
      <c r="AM239" s="403"/>
      <c r="AN239" s="403"/>
      <c r="AO239" s="403"/>
      <c r="AP239" s="403">
        <v>12</v>
      </c>
      <c r="AQ239" s="403"/>
      <c r="AR239" s="403"/>
      <c r="AS239" s="403"/>
      <c r="AT239" s="310"/>
      <c r="AU239" s="310"/>
      <c r="AV239" s="310"/>
      <c r="AW239" s="310"/>
      <c r="AX239" s="310"/>
      <c r="AY239" s="310"/>
      <c r="AZ239" s="310"/>
      <c r="BA239" s="310"/>
      <c r="BB239" s="310"/>
    </row>
    <row r="240" spans="1:63" s="5" customFormat="1" ht="75.75" hidden="1" customHeight="1" x14ac:dyDescent="0.2">
      <c r="A240" s="393" t="s">
        <v>57</v>
      </c>
      <c r="B240" s="393"/>
      <c r="C240" s="393"/>
      <c r="D240" s="393"/>
      <c r="E240" s="400" t="s">
        <v>58</v>
      </c>
      <c r="F240" s="400"/>
      <c r="G240" s="401" t="s">
        <v>43</v>
      </c>
      <c r="H240" s="401"/>
      <c r="I240" s="401"/>
      <c r="J240" s="329">
        <f>J241+J244</f>
        <v>0</v>
      </c>
      <c r="K240" s="329"/>
      <c r="L240" s="329"/>
      <c r="M240" s="329"/>
      <c r="N240" s="329">
        <f t="shared" ref="N240" si="6">N241+N244</f>
        <v>0</v>
      </c>
      <c r="O240" s="329"/>
      <c r="P240" s="329"/>
      <c r="Q240" s="329"/>
      <c r="R240" s="329">
        <f t="shared" ref="R240" si="7">R241+R244</f>
        <v>0</v>
      </c>
      <c r="S240" s="329"/>
      <c r="T240" s="329"/>
      <c r="U240" s="329"/>
      <c r="V240" s="329">
        <f t="shared" ref="V240" si="8">V241+V244</f>
        <v>0</v>
      </c>
      <c r="W240" s="329"/>
      <c r="X240" s="329"/>
      <c r="Y240" s="329"/>
      <c r="Z240" s="329">
        <f t="shared" ref="Z240" si="9">Z241+Z244</f>
        <v>0</v>
      </c>
      <c r="AA240" s="329"/>
      <c r="AB240" s="329"/>
      <c r="AC240" s="329"/>
      <c r="AD240" s="329">
        <f t="shared" ref="AD240" si="10">AD241+AD244</f>
        <v>0</v>
      </c>
      <c r="AE240" s="329"/>
      <c r="AF240" s="329"/>
      <c r="AG240" s="329"/>
      <c r="AH240" s="329">
        <f t="shared" ref="AH240" si="11">AH241+AH244</f>
        <v>0</v>
      </c>
      <c r="AI240" s="329"/>
      <c r="AJ240" s="329"/>
      <c r="AK240" s="329"/>
      <c r="AL240" s="329">
        <f t="shared" ref="AL240" si="12">AL241+AL244</f>
        <v>0</v>
      </c>
      <c r="AM240" s="329"/>
      <c r="AN240" s="329"/>
      <c r="AO240" s="329"/>
      <c r="AP240" s="329">
        <f t="shared" ref="AP240" si="13">AP241+AP244</f>
        <v>0</v>
      </c>
      <c r="AQ240" s="329"/>
      <c r="AR240" s="329"/>
      <c r="AS240" s="329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</row>
    <row r="241" spans="1:65" s="5" customFormat="1" hidden="1" x14ac:dyDescent="0.2">
      <c r="A241" s="393" t="s">
        <v>158</v>
      </c>
      <c r="B241" s="393"/>
      <c r="C241" s="393"/>
      <c r="D241" s="393"/>
      <c r="E241" s="356">
        <v>1001</v>
      </c>
      <c r="F241" s="358"/>
      <c r="G241" s="394" t="s">
        <v>43</v>
      </c>
      <c r="H241" s="395"/>
      <c r="I241" s="396"/>
      <c r="J241" s="368">
        <f>V241+AH241</f>
        <v>0</v>
      </c>
      <c r="K241" s="369"/>
      <c r="L241" s="369"/>
      <c r="M241" s="370"/>
      <c r="N241" s="368">
        <f t="shared" ref="N241" si="14">Z241+AL241</f>
        <v>0</v>
      </c>
      <c r="O241" s="369"/>
      <c r="P241" s="369"/>
      <c r="Q241" s="370"/>
      <c r="R241" s="368">
        <f t="shared" ref="R241" si="15">AD241+AP241</f>
        <v>0</v>
      </c>
      <c r="S241" s="369"/>
      <c r="T241" s="369"/>
      <c r="U241" s="370"/>
      <c r="V241" s="368"/>
      <c r="W241" s="369"/>
      <c r="X241" s="369"/>
      <c r="Y241" s="370"/>
      <c r="Z241" s="368"/>
      <c r="AA241" s="369"/>
      <c r="AB241" s="369"/>
      <c r="AC241" s="370"/>
      <c r="AD241" s="368"/>
      <c r="AE241" s="369"/>
      <c r="AF241" s="369"/>
      <c r="AG241" s="370"/>
      <c r="AH241" s="368"/>
      <c r="AI241" s="369"/>
      <c r="AJ241" s="369"/>
      <c r="AK241" s="370"/>
      <c r="AL241" s="368"/>
      <c r="AM241" s="369"/>
      <c r="AN241" s="369"/>
      <c r="AO241" s="370"/>
      <c r="AP241" s="283"/>
      <c r="AQ241" s="284"/>
      <c r="AR241" s="284"/>
      <c r="AS241" s="374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</row>
    <row r="242" spans="1:65" s="5" customFormat="1" ht="62.25" hidden="1" customHeight="1" x14ac:dyDescent="0.2">
      <c r="A242" s="393" t="s">
        <v>159</v>
      </c>
      <c r="B242" s="393"/>
      <c r="C242" s="393"/>
      <c r="D242" s="393"/>
      <c r="E242" s="359"/>
      <c r="F242" s="361"/>
      <c r="G242" s="397"/>
      <c r="H242" s="398"/>
      <c r="I242" s="399"/>
      <c r="J242" s="371"/>
      <c r="K242" s="372"/>
      <c r="L242" s="372"/>
      <c r="M242" s="373"/>
      <c r="N242" s="371"/>
      <c r="O242" s="372"/>
      <c r="P242" s="372"/>
      <c r="Q242" s="373"/>
      <c r="R242" s="371"/>
      <c r="S242" s="372"/>
      <c r="T242" s="372"/>
      <c r="U242" s="373"/>
      <c r="V242" s="371"/>
      <c r="W242" s="372"/>
      <c r="X242" s="372"/>
      <c r="Y242" s="373"/>
      <c r="Z242" s="371"/>
      <c r="AA242" s="372"/>
      <c r="AB242" s="372"/>
      <c r="AC242" s="373"/>
      <c r="AD242" s="371"/>
      <c r="AE242" s="372"/>
      <c r="AF242" s="372"/>
      <c r="AG242" s="373"/>
      <c r="AH242" s="371"/>
      <c r="AI242" s="372"/>
      <c r="AJ242" s="372"/>
      <c r="AK242" s="373"/>
      <c r="AL242" s="371"/>
      <c r="AM242" s="372"/>
      <c r="AN242" s="372"/>
      <c r="AO242" s="373"/>
      <c r="AP242" s="285"/>
      <c r="AQ242" s="286"/>
      <c r="AR242" s="286"/>
      <c r="AS242" s="375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</row>
    <row r="243" spans="1:65" s="5" customFormat="1" ht="13.15" hidden="1" customHeight="1" x14ac:dyDescent="0.2">
      <c r="A243" s="404"/>
      <c r="B243" s="404"/>
      <c r="C243" s="404"/>
      <c r="D243" s="404"/>
      <c r="E243" s="280"/>
      <c r="F243" s="280"/>
      <c r="G243" s="280"/>
      <c r="H243" s="280"/>
      <c r="I243" s="280"/>
      <c r="J243" s="329">
        <f t="shared" ref="J243:J245" si="16">V243+AH243</f>
        <v>0</v>
      </c>
      <c r="K243" s="329"/>
      <c r="L243" s="329"/>
      <c r="M243" s="329"/>
      <c r="N243" s="329">
        <f t="shared" ref="N243:N245" si="17">Z243+AL243</f>
        <v>0</v>
      </c>
      <c r="O243" s="329"/>
      <c r="P243" s="329"/>
      <c r="Q243" s="329"/>
      <c r="R243" s="329">
        <f t="shared" ref="R243:R245" si="18">AD243+AP243</f>
        <v>0</v>
      </c>
      <c r="S243" s="329"/>
      <c r="T243" s="329"/>
      <c r="U243" s="329"/>
      <c r="V243" s="329"/>
      <c r="W243" s="329"/>
      <c r="X243" s="329"/>
      <c r="Y243" s="329"/>
      <c r="Z243" s="329"/>
      <c r="AA243" s="329"/>
      <c r="AB243" s="329"/>
      <c r="AC243" s="329"/>
      <c r="AD243" s="329"/>
      <c r="AE243" s="329"/>
      <c r="AF243" s="329"/>
      <c r="AG243" s="329"/>
      <c r="AH243" s="329"/>
      <c r="AI243" s="329"/>
      <c r="AJ243" s="329"/>
      <c r="AK243" s="329"/>
      <c r="AL243" s="329"/>
      <c r="AM243" s="329"/>
      <c r="AN243" s="329"/>
      <c r="AO243" s="329"/>
      <c r="AP243" s="280"/>
      <c r="AQ243" s="280"/>
      <c r="AR243" s="280"/>
      <c r="AS243" s="280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</row>
    <row r="244" spans="1:65" s="5" customFormat="1" ht="75.75" hidden="1" customHeight="1" x14ac:dyDescent="0.2">
      <c r="A244" s="393" t="s">
        <v>160</v>
      </c>
      <c r="B244" s="393"/>
      <c r="C244" s="393"/>
      <c r="D244" s="393"/>
      <c r="E244" s="336">
        <v>2001</v>
      </c>
      <c r="F244" s="336"/>
      <c r="G244" s="280"/>
      <c r="H244" s="280"/>
      <c r="I244" s="280"/>
      <c r="J244" s="329">
        <f t="shared" si="16"/>
        <v>0</v>
      </c>
      <c r="K244" s="329"/>
      <c r="L244" s="329"/>
      <c r="M244" s="329"/>
      <c r="N244" s="329">
        <f t="shared" si="17"/>
        <v>0</v>
      </c>
      <c r="O244" s="329"/>
      <c r="P244" s="329"/>
      <c r="Q244" s="329"/>
      <c r="R244" s="329">
        <f t="shared" si="18"/>
        <v>0</v>
      </c>
      <c r="S244" s="329"/>
      <c r="T244" s="329"/>
      <c r="U244" s="329"/>
      <c r="V244" s="329"/>
      <c r="W244" s="329"/>
      <c r="X244" s="329"/>
      <c r="Y244" s="329"/>
      <c r="Z244" s="329"/>
      <c r="AA244" s="329"/>
      <c r="AB244" s="329"/>
      <c r="AC244" s="329"/>
      <c r="AD244" s="329"/>
      <c r="AE244" s="329"/>
      <c r="AF244" s="329"/>
      <c r="AG244" s="329"/>
      <c r="AH244" s="329"/>
      <c r="AI244" s="329"/>
      <c r="AJ244" s="329"/>
      <c r="AK244" s="329"/>
      <c r="AL244" s="329"/>
      <c r="AM244" s="329"/>
      <c r="AN244" s="329"/>
      <c r="AO244" s="329"/>
      <c r="AP244" s="280"/>
      <c r="AQ244" s="280"/>
      <c r="AR244" s="280"/>
      <c r="AS244" s="280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</row>
    <row r="245" spans="1:65" s="5" customFormat="1" ht="16.149999999999999" hidden="1" customHeight="1" x14ac:dyDescent="0.2">
      <c r="A245" s="404"/>
      <c r="B245" s="404"/>
      <c r="C245" s="404"/>
      <c r="D245" s="404"/>
      <c r="E245" s="280"/>
      <c r="F245" s="280"/>
      <c r="G245" s="280"/>
      <c r="H245" s="280"/>
      <c r="I245" s="280"/>
      <c r="J245" s="329">
        <f t="shared" si="16"/>
        <v>0</v>
      </c>
      <c r="K245" s="329"/>
      <c r="L245" s="329"/>
      <c r="M245" s="329"/>
      <c r="N245" s="329">
        <f t="shared" si="17"/>
        <v>0</v>
      </c>
      <c r="O245" s="329"/>
      <c r="P245" s="329"/>
      <c r="Q245" s="329"/>
      <c r="R245" s="329">
        <f t="shared" si="18"/>
        <v>0</v>
      </c>
      <c r="S245" s="329"/>
      <c r="T245" s="329"/>
      <c r="U245" s="329"/>
      <c r="V245" s="280"/>
      <c r="W245" s="280"/>
      <c r="X245" s="280"/>
      <c r="Y245" s="280"/>
      <c r="Z245" s="329"/>
      <c r="AA245" s="329"/>
      <c r="AB245" s="329"/>
      <c r="AC245" s="329"/>
      <c r="AD245" s="329"/>
      <c r="AE245" s="329"/>
      <c r="AF245" s="329"/>
      <c r="AG245" s="329"/>
      <c r="AH245" s="329"/>
      <c r="AI245" s="329"/>
      <c r="AJ245" s="329"/>
      <c r="AK245" s="329"/>
      <c r="AL245" s="329"/>
      <c r="AM245" s="329"/>
      <c r="AN245" s="329"/>
      <c r="AO245" s="329"/>
      <c r="AP245" s="280"/>
      <c r="AQ245" s="280"/>
      <c r="AR245" s="280"/>
      <c r="AS245" s="280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</row>
    <row r="246" spans="1:65" s="5" customFormat="1" ht="13.15" hidden="1" customHeight="1" x14ac:dyDescent="0.2">
      <c r="A246" s="11"/>
      <c r="B246" s="11"/>
      <c r="C246" s="11"/>
      <c r="D246" s="11"/>
      <c r="E246" s="11"/>
      <c r="F246" s="11"/>
      <c r="G246" s="11"/>
      <c r="H246" s="11"/>
      <c r="I246" s="13"/>
      <c r="J246" s="13"/>
      <c r="K246" s="13"/>
      <c r="L246" s="13"/>
      <c r="M246" s="28"/>
      <c r="N246" s="28"/>
      <c r="O246" s="28"/>
      <c r="P246" s="28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</row>
    <row r="247" spans="1:65" s="5" customFormat="1" ht="13.15" hidden="1" customHeight="1" x14ac:dyDescent="0.2">
      <c r="A247" s="11"/>
      <c r="B247" s="11"/>
      <c r="C247" s="11"/>
      <c r="D247" s="11"/>
      <c r="E247" s="11"/>
      <c r="F247" s="11"/>
      <c r="G247" s="11"/>
      <c r="H247" s="11"/>
      <c r="I247" s="13"/>
      <c r="J247" s="13"/>
      <c r="K247" s="13"/>
      <c r="L247" s="13"/>
      <c r="M247" s="28"/>
      <c r="N247" s="28"/>
      <c r="O247" s="28"/>
      <c r="P247" s="28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76" t="s">
        <v>125</v>
      </c>
      <c r="AO247" s="276"/>
      <c r="AP247" s="276"/>
      <c r="AQ247" s="276"/>
      <c r="AR247" s="276"/>
      <c r="AS247" s="27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</row>
    <row r="248" spans="1:65" s="5" customFormat="1" ht="13.15" hidden="1" customHeight="1" x14ac:dyDescent="0.2">
      <c r="A248" s="277" t="s">
        <v>59</v>
      </c>
      <c r="B248" s="277"/>
      <c r="C248" s="277"/>
      <c r="D248" s="277"/>
      <c r="E248" s="277"/>
      <c r="F248" s="277"/>
      <c r="G248" s="277"/>
      <c r="H248" s="277"/>
      <c r="I248" s="277"/>
      <c r="J248" s="277"/>
      <c r="K248" s="277"/>
      <c r="L248" s="277"/>
      <c r="M248" s="277"/>
      <c r="N248" s="277"/>
      <c r="O248" s="277"/>
      <c r="P248" s="277"/>
      <c r="Q248" s="277"/>
      <c r="R248" s="277"/>
      <c r="S248" s="277"/>
      <c r="T248" s="277"/>
      <c r="U248" s="277"/>
      <c r="V248" s="277"/>
      <c r="W248" s="277"/>
      <c r="X248" s="277"/>
      <c r="Y248" s="277"/>
      <c r="Z248" s="277"/>
      <c r="AA248" s="277"/>
      <c r="AB248" s="277"/>
      <c r="AC248" s="277"/>
      <c r="AD248" s="277"/>
      <c r="AE248" s="277"/>
      <c r="AF248" s="277"/>
      <c r="AG248" s="277"/>
      <c r="AH248" s="277"/>
      <c r="AI248" s="277"/>
      <c r="AJ248" s="277"/>
      <c r="AK248" s="277"/>
      <c r="AL248" s="277"/>
      <c r="AM248" s="277"/>
      <c r="AN248" s="277"/>
      <c r="AO248" s="277"/>
      <c r="AP248" s="277"/>
      <c r="AQ248" s="277"/>
      <c r="AR248" s="277"/>
      <c r="AS248" s="277"/>
    </row>
    <row r="249" spans="1:65" s="5" customFormat="1" ht="13.15" hidden="1" customHeight="1" x14ac:dyDescent="0.2">
      <c r="A249" s="277" t="s">
        <v>130</v>
      </c>
      <c r="B249" s="277"/>
      <c r="C249" s="277"/>
      <c r="D249" s="277"/>
      <c r="E249" s="277"/>
      <c r="F249" s="277"/>
      <c r="G249" s="277"/>
      <c r="H249" s="277"/>
      <c r="I249" s="277"/>
      <c r="J249" s="277"/>
      <c r="K249" s="277"/>
      <c r="L249" s="277"/>
      <c r="M249" s="277"/>
      <c r="N249" s="277"/>
      <c r="O249" s="277"/>
      <c r="P249" s="277"/>
      <c r="Q249" s="277"/>
      <c r="R249" s="277"/>
      <c r="S249" s="277"/>
      <c r="T249" s="277"/>
      <c r="U249" s="277"/>
      <c r="V249" s="277"/>
      <c r="W249" s="277"/>
      <c r="X249" s="277"/>
      <c r="Y249" s="277"/>
      <c r="Z249" s="277"/>
      <c r="AA249" s="277"/>
      <c r="AB249" s="277"/>
      <c r="AC249" s="277"/>
      <c r="AD249" s="277"/>
      <c r="AE249" s="277"/>
      <c r="AF249" s="277"/>
      <c r="AG249" s="277"/>
      <c r="AH249" s="277"/>
      <c r="AI249" s="277"/>
      <c r="AJ249" s="277"/>
      <c r="AK249" s="277"/>
      <c r="AL249" s="277"/>
      <c r="AM249" s="277"/>
      <c r="AN249" s="277"/>
      <c r="AO249" s="277"/>
      <c r="AP249" s="277"/>
      <c r="AQ249" s="277"/>
      <c r="AR249" s="277"/>
      <c r="AS249" s="277"/>
    </row>
    <row r="250" spans="1:65" s="5" customFormat="1" ht="13.15" hidden="1" customHeight="1" x14ac:dyDescent="0.2">
      <c r="A250" s="277" t="s">
        <v>33</v>
      </c>
      <c r="B250" s="277"/>
      <c r="C250" s="277"/>
      <c r="D250" s="277"/>
      <c r="E250" s="277"/>
      <c r="F250" s="277"/>
      <c r="G250" s="277"/>
      <c r="H250" s="277"/>
      <c r="I250" s="277"/>
      <c r="J250" s="277"/>
      <c r="K250" s="277"/>
      <c r="L250" s="277"/>
      <c r="M250" s="277"/>
      <c r="N250" s="277"/>
      <c r="O250" s="277"/>
      <c r="P250" s="277"/>
      <c r="Q250" s="277"/>
      <c r="R250" s="277"/>
      <c r="S250" s="277"/>
      <c r="T250" s="277"/>
      <c r="U250" s="277"/>
      <c r="V250" s="277"/>
      <c r="W250" s="277"/>
      <c r="X250" s="277"/>
      <c r="Y250" s="277"/>
      <c r="Z250" s="277"/>
      <c r="AA250" s="277"/>
      <c r="AB250" s="277"/>
      <c r="AC250" s="277"/>
      <c r="AD250" s="277"/>
      <c r="AE250" s="277"/>
      <c r="AF250" s="277"/>
      <c r="AG250" s="277"/>
      <c r="AH250" s="277"/>
      <c r="AI250" s="277"/>
      <c r="AJ250" s="277"/>
      <c r="AK250" s="277"/>
      <c r="AL250" s="277"/>
      <c r="AM250" s="277"/>
      <c r="AN250" s="277"/>
      <c r="AO250" s="277"/>
      <c r="AP250" s="277"/>
      <c r="AQ250" s="277"/>
      <c r="AR250" s="277"/>
      <c r="AS250" s="277"/>
    </row>
    <row r="251" spans="1:65" s="5" customFormat="1" ht="13.15" hidden="1" customHeight="1" x14ac:dyDescent="0.2">
      <c r="A251" s="310" t="s">
        <v>127</v>
      </c>
      <c r="B251" s="310"/>
      <c r="C251" s="310"/>
      <c r="D251" s="310"/>
      <c r="E251" s="310"/>
      <c r="F251" s="310"/>
      <c r="G251" s="310"/>
      <c r="H251" s="310"/>
      <c r="I251" s="310"/>
      <c r="J251" s="310"/>
      <c r="K251" s="310"/>
      <c r="L251" s="310"/>
      <c r="M251" s="310"/>
      <c r="N251" s="310"/>
      <c r="O251" s="310"/>
      <c r="P251" s="310"/>
      <c r="Q251" s="310"/>
      <c r="R251" s="310"/>
      <c r="S251" s="310"/>
      <c r="T251" s="310"/>
      <c r="U251" s="310"/>
      <c r="V251" s="310"/>
      <c r="W251" s="310"/>
      <c r="X251" s="310"/>
      <c r="Y251" s="310"/>
      <c r="Z251" s="310"/>
      <c r="AA251" s="310"/>
      <c r="AB251" s="310"/>
      <c r="AC251" s="310"/>
      <c r="AD251" s="310"/>
      <c r="AE251" s="310"/>
      <c r="AF251" s="310"/>
      <c r="AG251" s="310"/>
      <c r="AH251" s="310"/>
      <c r="AI251" s="310"/>
      <c r="AJ251" s="310"/>
      <c r="AK251" s="310"/>
      <c r="AL251" s="310"/>
      <c r="AM251" s="310"/>
      <c r="AN251" s="310"/>
      <c r="AO251" s="310"/>
      <c r="AP251" s="310"/>
      <c r="AQ251" s="310"/>
      <c r="AR251" s="310"/>
      <c r="AS251" s="310"/>
    </row>
    <row r="252" spans="1:65" s="5" customFormat="1" ht="13.15" hidden="1" customHeight="1" x14ac:dyDescent="0.2">
      <c r="A252" s="14"/>
      <c r="B252" s="14"/>
      <c r="C252" s="14"/>
      <c r="D252" s="14"/>
      <c r="E252" s="11"/>
      <c r="F252" s="11"/>
      <c r="G252" s="11"/>
      <c r="H252" s="11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</row>
    <row r="253" spans="1:65" s="5" customFormat="1" ht="28.5" hidden="1" customHeight="1" x14ac:dyDescent="0.2">
      <c r="A253" s="405" t="s">
        <v>22</v>
      </c>
      <c r="B253" s="405"/>
      <c r="C253" s="405"/>
      <c r="D253" s="405"/>
      <c r="E253" s="405"/>
      <c r="F253" s="405"/>
      <c r="G253" s="405"/>
      <c r="H253" s="405"/>
      <c r="I253" s="405"/>
      <c r="J253" s="405"/>
      <c r="K253" s="405"/>
      <c r="L253" s="405"/>
      <c r="M253" s="405"/>
      <c r="N253" s="405"/>
      <c r="O253" s="405"/>
      <c r="P253" s="405"/>
      <c r="Q253" s="405"/>
      <c r="R253" s="405"/>
      <c r="S253" s="405"/>
      <c r="T253" s="405"/>
      <c r="U253" s="405"/>
      <c r="V253" s="405"/>
      <c r="W253" s="405"/>
      <c r="X253" s="405"/>
      <c r="Y253" s="405"/>
      <c r="Z253" s="405"/>
      <c r="AA253" s="405"/>
      <c r="AB253" s="405"/>
      <c r="AC253" s="405"/>
      <c r="AD253" s="326" t="s">
        <v>34</v>
      </c>
      <c r="AE253" s="326"/>
      <c r="AF253" s="326"/>
      <c r="AG253" s="326"/>
      <c r="AH253" s="326" t="s">
        <v>71</v>
      </c>
      <c r="AI253" s="326"/>
      <c r="AJ253" s="326"/>
      <c r="AK253" s="326"/>
      <c r="AL253" s="326"/>
      <c r="AM253" s="326"/>
      <c r="AN253" s="326"/>
      <c r="AO253" s="326"/>
      <c r="AP253" s="326"/>
      <c r="AQ253" s="326"/>
      <c r="AR253" s="326"/>
      <c r="AS253" s="29"/>
    </row>
    <row r="254" spans="1:65" s="5" customFormat="1" ht="13.15" hidden="1" customHeight="1" x14ac:dyDescent="0.2">
      <c r="A254" s="403">
        <v>1</v>
      </c>
      <c r="B254" s="403"/>
      <c r="C254" s="403"/>
      <c r="D254" s="403"/>
      <c r="E254" s="403"/>
      <c r="F254" s="403"/>
      <c r="G254" s="403"/>
      <c r="H254" s="403"/>
      <c r="I254" s="403"/>
      <c r="J254" s="403"/>
      <c r="K254" s="403"/>
      <c r="L254" s="403"/>
      <c r="M254" s="403"/>
      <c r="N254" s="403"/>
      <c r="O254" s="403"/>
      <c r="P254" s="403"/>
      <c r="Q254" s="403"/>
      <c r="R254" s="403"/>
      <c r="S254" s="403"/>
      <c r="T254" s="403"/>
      <c r="U254" s="403"/>
      <c r="V254" s="403"/>
      <c r="W254" s="403"/>
      <c r="X254" s="403"/>
      <c r="Y254" s="403"/>
      <c r="Z254" s="403"/>
      <c r="AA254" s="403"/>
      <c r="AB254" s="403"/>
      <c r="AC254" s="403"/>
      <c r="AD254" s="402">
        <v>2</v>
      </c>
      <c r="AE254" s="402"/>
      <c r="AF254" s="402"/>
      <c r="AG254" s="402"/>
      <c r="AH254" s="336">
        <v>3</v>
      </c>
      <c r="AI254" s="336"/>
      <c r="AJ254" s="336"/>
      <c r="AK254" s="336"/>
      <c r="AL254" s="336"/>
      <c r="AM254" s="336"/>
      <c r="AN254" s="336"/>
      <c r="AO254" s="336"/>
      <c r="AP254" s="336"/>
      <c r="AQ254" s="336"/>
      <c r="AR254" s="336"/>
      <c r="AS254" s="29"/>
    </row>
    <row r="255" spans="1:65" s="5" customFormat="1" ht="12.75" hidden="1" customHeight="1" x14ac:dyDescent="0.2">
      <c r="A255" s="406" t="s">
        <v>45</v>
      </c>
      <c r="B255" s="406"/>
      <c r="C255" s="406"/>
      <c r="D255" s="406"/>
      <c r="E255" s="406"/>
      <c r="F255" s="406"/>
      <c r="G255" s="406"/>
      <c r="H255" s="406"/>
      <c r="I255" s="406"/>
      <c r="J255" s="406"/>
      <c r="K255" s="406"/>
      <c r="L255" s="406"/>
      <c r="M255" s="406"/>
      <c r="N255" s="406"/>
      <c r="O255" s="406"/>
      <c r="P255" s="406"/>
      <c r="Q255" s="406"/>
      <c r="R255" s="406"/>
      <c r="S255" s="406"/>
      <c r="T255" s="406"/>
      <c r="U255" s="406"/>
      <c r="V255" s="406"/>
      <c r="W255" s="406"/>
      <c r="X255" s="406"/>
      <c r="Y255" s="406"/>
      <c r="Z255" s="406"/>
      <c r="AA255" s="406"/>
      <c r="AB255" s="406"/>
      <c r="AC255" s="406"/>
      <c r="AD255" s="407" t="s">
        <v>60</v>
      </c>
      <c r="AE255" s="407"/>
      <c r="AF255" s="407"/>
      <c r="AG255" s="407"/>
      <c r="AH255" s="280"/>
      <c r="AI255" s="280"/>
      <c r="AJ255" s="280"/>
      <c r="AK255" s="280"/>
      <c r="AL255" s="280"/>
      <c r="AM255" s="280"/>
      <c r="AN255" s="280"/>
      <c r="AO255" s="280"/>
      <c r="AP255" s="280"/>
      <c r="AQ255" s="280"/>
      <c r="AR255" s="280"/>
      <c r="AS255" s="29"/>
    </row>
    <row r="256" spans="1:65" s="5" customFormat="1" ht="12.75" hidden="1" customHeight="1" x14ac:dyDescent="0.2">
      <c r="A256" s="406" t="s">
        <v>46</v>
      </c>
      <c r="B256" s="406"/>
      <c r="C256" s="406"/>
      <c r="D256" s="406"/>
      <c r="E256" s="406"/>
      <c r="F256" s="406"/>
      <c r="G256" s="406"/>
      <c r="H256" s="406"/>
      <c r="I256" s="406"/>
      <c r="J256" s="406"/>
      <c r="K256" s="406"/>
      <c r="L256" s="406"/>
      <c r="M256" s="406"/>
      <c r="N256" s="406"/>
      <c r="O256" s="406"/>
      <c r="P256" s="406"/>
      <c r="Q256" s="406"/>
      <c r="R256" s="406"/>
      <c r="S256" s="406"/>
      <c r="T256" s="406"/>
      <c r="U256" s="406"/>
      <c r="V256" s="406"/>
      <c r="W256" s="406"/>
      <c r="X256" s="406"/>
      <c r="Y256" s="406"/>
      <c r="Z256" s="406"/>
      <c r="AA256" s="406"/>
      <c r="AB256" s="406"/>
      <c r="AC256" s="406"/>
      <c r="AD256" s="407" t="s">
        <v>61</v>
      </c>
      <c r="AE256" s="407"/>
      <c r="AF256" s="407"/>
      <c r="AG256" s="407"/>
      <c r="AH256" s="280"/>
      <c r="AI256" s="280"/>
      <c r="AJ256" s="280"/>
      <c r="AK256" s="280"/>
      <c r="AL256" s="280"/>
      <c r="AM256" s="280"/>
      <c r="AN256" s="280"/>
      <c r="AO256" s="280"/>
      <c r="AP256" s="280"/>
      <c r="AQ256" s="280"/>
      <c r="AR256" s="280"/>
      <c r="AS256" s="29"/>
    </row>
    <row r="257" spans="1:65" s="5" customFormat="1" ht="12.75" hidden="1" customHeight="1" x14ac:dyDescent="0.2">
      <c r="A257" s="406" t="s">
        <v>64</v>
      </c>
      <c r="B257" s="406"/>
      <c r="C257" s="406"/>
      <c r="D257" s="406"/>
      <c r="E257" s="406"/>
      <c r="F257" s="406"/>
      <c r="G257" s="406"/>
      <c r="H257" s="406"/>
      <c r="I257" s="406"/>
      <c r="J257" s="406"/>
      <c r="K257" s="406"/>
      <c r="L257" s="406"/>
      <c r="M257" s="406"/>
      <c r="N257" s="406"/>
      <c r="O257" s="406"/>
      <c r="P257" s="406"/>
      <c r="Q257" s="406"/>
      <c r="R257" s="406"/>
      <c r="S257" s="406"/>
      <c r="T257" s="406"/>
      <c r="U257" s="406"/>
      <c r="V257" s="406"/>
      <c r="W257" s="406"/>
      <c r="X257" s="406"/>
      <c r="Y257" s="406"/>
      <c r="Z257" s="406"/>
      <c r="AA257" s="406"/>
      <c r="AB257" s="406"/>
      <c r="AC257" s="406"/>
      <c r="AD257" s="407" t="s">
        <v>62</v>
      </c>
      <c r="AE257" s="407"/>
      <c r="AF257" s="407"/>
      <c r="AG257" s="407"/>
      <c r="AH257" s="280"/>
      <c r="AI257" s="280"/>
      <c r="AJ257" s="280"/>
      <c r="AK257" s="280"/>
      <c r="AL257" s="280"/>
      <c r="AM257" s="280"/>
      <c r="AN257" s="280"/>
      <c r="AO257" s="280"/>
      <c r="AP257" s="280"/>
      <c r="AQ257" s="280"/>
      <c r="AR257" s="280"/>
      <c r="AS257" s="29"/>
    </row>
    <row r="258" spans="1:65" s="5" customFormat="1" hidden="1" x14ac:dyDescent="0.2">
      <c r="A258" s="406"/>
      <c r="B258" s="406"/>
      <c r="C258" s="406"/>
      <c r="D258" s="406"/>
      <c r="E258" s="406"/>
      <c r="F258" s="406"/>
      <c r="G258" s="406"/>
      <c r="H258" s="406"/>
      <c r="I258" s="406"/>
      <c r="J258" s="406"/>
      <c r="K258" s="406"/>
      <c r="L258" s="406"/>
      <c r="M258" s="406"/>
      <c r="N258" s="406"/>
      <c r="O258" s="406"/>
      <c r="P258" s="406"/>
      <c r="Q258" s="406"/>
      <c r="R258" s="406"/>
      <c r="S258" s="406"/>
      <c r="T258" s="406"/>
      <c r="U258" s="406"/>
      <c r="V258" s="406"/>
      <c r="W258" s="406"/>
      <c r="X258" s="406"/>
      <c r="Y258" s="406"/>
      <c r="Z258" s="406"/>
      <c r="AA258" s="406"/>
      <c r="AB258" s="406"/>
      <c r="AC258" s="406"/>
      <c r="AD258" s="407"/>
      <c r="AE258" s="407"/>
      <c r="AF258" s="407"/>
      <c r="AG258" s="407"/>
      <c r="AH258" s="280"/>
      <c r="AI258" s="280"/>
      <c r="AJ258" s="280"/>
      <c r="AK258" s="280"/>
      <c r="AL258" s="280"/>
      <c r="AM258" s="280"/>
      <c r="AN258" s="280"/>
      <c r="AO258" s="280"/>
      <c r="AP258" s="280"/>
      <c r="AQ258" s="280"/>
      <c r="AR258" s="280"/>
      <c r="AS258" s="29"/>
    </row>
    <row r="259" spans="1:65" s="5" customFormat="1" ht="12.75" hidden="1" customHeight="1" x14ac:dyDescent="0.2">
      <c r="A259" s="406" t="s">
        <v>65</v>
      </c>
      <c r="B259" s="406"/>
      <c r="C259" s="406"/>
      <c r="D259" s="406"/>
      <c r="E259" s="406"/>
      <c r="F259" s="406"/>
      <c r="G259" s="406"/>
      <c r="H259" s="406"/>
      <c r="I259" s="406"/>
      <c r="J259" s="406"/>
      <c r="K259" s="406"/>
      <c r="L259" s="406"/>
      <c r="M259" s="406"/>
      <c r="N259" s="406"/>
      <c r="O259" s="406"/>
      <c r="P259" s="406"/>
      <c r="Q259" s="406"/>
      <c r="R259" s="406"/>
      <c r="S259" s="406"/>
      <c r="T259" s="406"/>
      <c r="U259" s="406"/>
      <c r="V259" s="406"/>
      <c r="W259" s="406"/>
      <c r="X259" s="406"/>
      <c r="Y259" s="406"/>
      <c r="Z259" s="406"/>
      <c r="AA259" s="406"/>
      <c r="AB259" s="406"/>
      <c r="AC259" s="406"/>
      <c r="AD259" s="407" t="s">
        <v>63</v>
      </c>
      <c r="AE259" s="407"/>
      <c r="AF259" s="407"/>
      <c r="AG259" s="407"/>
      <c r="AH259" s="280"/>
      <c r="AI259" s="280"/>
      <c r="AJ259" s="280"/>
      <c r="AK259" s="280"/>
      <c r="AL259" s="280"/>
      <c r="AM259" s="280"/>
      <c r="AN259" s="280"/>
      <c r="AO259" s="280"/>
      <c r="AP259" s="280"/>
      <c r="AQ259" s="280"/>
      <c r="AR259" s="280"/>
      <c r="AS259" s="29"/>
    </row>
    <row r="260" spans="1:65" s="5" customFormat="1" hidden="1" x14ac:dyDescent="0.2">
      <c r="A260" s="415"/>
      <c r="B260" s="415"/>
      <c r="C260" s="415"/>
      <c r="D260" s="415"/>
      <c r="E260" s="415"/>
      <c r="F260" s="415"/>
      <c r="G260" s="415"/>
      <c r="H260" s="415"/>
      <c r="I260" s="415"/>
      <c r="J260" s="415"/>
      <c r="K260" s="415"/>
      <c r="L260" s="415"/>
      <c r="M260" s="415"/>
      <c r="N260" s="415"/>
      <c r="O260" s="415"/>
      <c r="P260" s="415"/>
      <c r="Q260" s="415"/>
      <c r="R260" s="415"/>
      <c r="S260" s="415"/>
      <c r="T260" s="415"/>
      <c r="U260" s="415"/>
      <c r="V260" s="415"/>
      <c r="W260" s="415"/>
      <c r="X260" s="415"/>
      <c r="Y260" s="415"/>
      <c r="Z260" s="415"/>
      <c r="AA260" s="415"/>
      <c r="AB260" s="415"/>
      <c r="AC260" s="415"/>
      <c r="AD260" s="329"/>
      <c r="AE260" s="329"/>
      <c r="AF260" s="329"/>
      <c r="AG260" s="329"/>
      <c r="AH260" s="280"/>
      <c r="AI260" s="280"/>
      <c r="AJ260" s="280"/>
      <c r="AK260" s="280"/>
      <c r="AL260" s="280"/>
      <c r="AM260" s="280"/>
      <c r="AN260" s="280"/>
      <c r="AO260" s="280"/>
      <c r="AP260" s="280"/>
      <c r="AQ260" s="280"/>
      <c r="AR260" s="280"/>
      <c r="AS260" s="29"/>
    </row>
    <row r="261" spans="1:65" s="5" customFormat="1" hidden="1" x14ac:dyDescent="0.2">
      <c r="I261" s="12"/>
      <c r="J261" s="12"/>
      <c r="K261" s="12"/>
      <c r="L261" s="12"/>
      <c r="M261" s="30"/>
      <c r="N261" s="30"/>
      <c r="O261" s="30"/>
      <c r="P261" s="30"/>
      <c r="Q261" s="30"/>
      <c r="R261" s="30"/>
      <c r="S261" s="30"/>
      <c r="T261" s="30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</row>
    <row r="262" spans="1:65" s="5" customFormat="1" ht="13.15" hidden="1" customHeight="1" x14ac:dyDescent="0.2">
      <c r="A262" s="11"/>
      <c r="B262" s="11"/>
      <c r="C262" s="11"/>
      <c r="D262" s="11"/>
      <c r="E262" s="11"/>
      <c r="F262" s="11"/>
      <c r="G262" s="11"/>
      <c r="H262" s="11"/>
      <c r="I262" s="13"/>
      <c r="J262" s="13"/>
      <c r="K262" s="13"/>
      <c r="L262" s="13"/>
      <c r="M262" s="28"/>
      <c r="N262" s="28"/>
      <c r="O262" s="28"/>
      <c r="P262" s="28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76" t="s">
        <v>126</v>
      </c>
      <c r="AO262" s="276"/>
      <c r="AP262" s="276"/>
      <c r="AQ262" s="276"/>
      <c r="AR262" s="276"/>
      <c r="AS262" s="27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</row>
    <row r="263" spans="1:65" s="5" customFormat="1" ht="12.75" hidden="1" customHeight="1" x14ac:dyDescent="0.2">
      <c r="A263" s="277" t="s">
        <v>66</v>
      </c>
      <c r="B263" s="277"/>
      <c r="C263" s="277"/>
      <c r="D263" s="277"/>
      <c r="E263" s="277"/>
      <c r="F263" s="277"/>
      <c r="G263" s="277"/>
      <c r="H263" s="277"/>
      <c r="I263" s="277"/>
      <c r="J263" s="277"/>
      <c r="K263" s="277"/>
      <c r="L263" s="277"/>
      <c r="M263" s="277"/>
      <c r="N263" s="277"/>
      <c r="O263" s="277"/>
      <c r="P263" s="277"/>
      <c r="Q263" s="277"/>
      <c r="R263" s="277"/>
      <c r="S263" s="277"/>
      <c r="T263" s="277"/>
      <c r="U263" s="277"/>
      <c r="V263" s="277"/>
      <c r="W263" s="277"/>
      <c r="X263" s="277"/>
      <c r="Y263" s="277"/>
      <c r="Z263" s="277"/>
      <c r="AA263" s="277"/>
      <c r="AB263" s="277"/>
      <c r="AC263" s="277"/>
      <c r="AD263" s="277"/>
      <c r="AE263" s="277"/>
      <c r="AF263" s="277"/>
      <c r="AG263" s="277"/>
      <c r="AH263" s="277"/>
      <c r="AI263" s="277"/>
      <c r="AJ263" s="277"/>
      <c r="AK263" s="277"/>
      <c r="AL263" s="277"/>
      <c r="AM263" s="277"/>
      <c r="AN263" s="277"/>
      <c r="AO263" s="277"/>
      <c r="AP263" s="277"/>
      <c r="AQ263" s="277"/>
      <c r="AR263" s="277"/>
      <c r="AS263" s="277"/>
    </row>
    <row r="264" spans="1:65" s="5" customFormat="1" ht="12.75" hidden="1" customHeight="1" x14ac:dyDescent="0.2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O264" s="46"/>
      <c r="AP264" s="46"/>
      <c r="AQ264" s="46"/>
      <c r="AR264" s="46"/>
      <c r="AS264" s="46"/>
    </row>
    <row r="265" spans="1:65" s="5" customFormat="1" ht="12.75" hidden="1" customHeight="1" x14ac:dyDescent="0.2">
      <c r="A265" s="405" t="s">
        <v>22</v>
      </c>
      <c r="B265" s="405"/>
      <c r="C265" s="405"/>
      <c r="D265" s="405"/>
      <c r="E265" s="405"/>
      <c r="F265" s="405"/>
      <c r="G265" s="405"/>
      <c r="H265" s="405"/>
      <c r="I265" s="405"/>
      <c r="J265" s="405"/>
      <c r="K265" s="405"/>
      <c r="L265" s="405"/>
      <c r="M265" s="405"/>
      <c r="N265" s="405"/>
      <c r="O265" s="405"/>
      <c r="P265" s="405"/>
      <c r="Q265" s="405"/>
      <c r="R265" s="405"/>
      <c r="S265" s="405"/>
      <c r="T265" s="405"/>
      <c r="U265" s="405"/>
      <c r="V265" s="405"/>
      <c r="W265" s="405"/>
      <c r="X265" s="405"/>
      <c r="Y265" s="405"/>
      <c r="Z265" s="405"/>
      <c r="AA265" s="405"/>
      <c r="AB265" s="405"/>
      <c r="AC265" s="405"/>
      <c r="AD265" s="326" t="s">
        <v>34</v>
      </c>
      <c r="AE265" s="326"/>
      <c r="AF265" s="326"/>
      <c r="AG265" s="326"/>
      <c r="AH265" s="326" t="s">
        <v>70</v>
      </c>
      <c r="AI265" s="326"/>
      <c r="AJ265" s="326"/>
      <c r="AK265" s="326"/>
      <c r="AL265" s="326"/>
      <c r="AM265" s="326"/>
      <c r="AN265" s="326"/>
      <c r="AO265" s="326"/>
      <c r="AP265" s="326"/>
      <c r="AQ265" s="326"/>
      <c r="AR265" s="326"/>
      <c r="AS265" s="29"/>
    </row>
    <row r="266" spans="1:65" s="5" customFormat="1" ht="12.75" hidden="1" customHeight="1" x14ac:dyDescent="0.2">
      <c r="A266" s="403">
        <v>1</v>
      </c>
      <c r="B266" s="403"/>
      <c r="C266" s="403"/>
      <c r="D266" s="403"/>
      <c r="E266" s="403"/>
      <c r="F266" s="403"/>
      <c r="G266" s="403"/>
      <c r="H266" s="403"/>
      <c r="I266" s="403"/>
      <c r="J266" s="403"/>
      <c r="K266" s="403"/>
      <c r="L266" s="403"/>
      <c r="M266" s="403"/>
      <c r="N266" s="403"/>
      <c r="O266" s="403"/>
      <c r="P266" s="403"/>
      <c r="Q266" s="403"/>
      <c r="R266" s="403"/>
      <c r="S266" s="403"/>
      <c r="T266" s="403"/>
      <c r="U266" s="403"/>
      <c r="V266" s="403"/>
      <c r="W266" s="403"/>
      <c r="X266" s="403"/>
      <c r="Y266" s="403"/>
      <c r="Z266" s="403"/>
      <c r="AA266" s="403"/>
      <c r="AB266" s="403"/>
      <c r="AC266" s="403"/>
      <c r="AD266" s="402">
        <v>2</v>
      </c>
      <c r="AE266" s="402"/>
      <c r="AF266" s="402"/>
      <c r="AG266" s="402"/>
      <c r="AH266" s="336">
        <v>3</v>
      </c>
      <c r="AI266" s="336"/>
      <c r="AJ266" s="336"/>
      <c r="AK266" s="336"/>
      <c r="AL266" s="336"/>
      <c r="AM266" s="336"/>
      <c r="AN266" s="336"/>
      <c r="AO266" s="336"/>
      <c r="AP266" s="336"/>
      <c r="AQ266" s="336"/>
      <c r="AR266" s="336"/>
      <c r="AS266" s="29"/>
    </row>
    <row r="267" spans="1:65" s="5" customFormat="1" ht="12.75" hidden="1" customHeight="1" x14ac:dyDescent="0.2">
      <c r="A267" s="406" t="s">
        <v>67</v>
      </c>
      <c r="B267" s="406"/>
      <c r="C267" s="406"/>
      <c r="D267" s="406"/>
      <c r="E267" s="406"/>
      <c r="F267" s="406"/>
      <c r="G267" s="406"/>
      <c r="H267" s="406"/>
      <c r="I267" s="406"/>
      <c r="J267" s="406"/>
      <c r="K267" s="406"/>
      <c r="L267" s="406"/>
      <c r="M267" s="406"/>
      <c r="N267" s="406"/>
      <c r="O267" s="406"/>
      <c r="P267" s="406"/>
      <c r="Q267" s="406"/>
      <c r="R267" s="406"/>
      <c r="S267" s="406"/>
      <c r="T267" s="406"/>
      <c r="U267" s="406"/>
      <c r="V267" s="406"/>
      <c r="W267" s="406"/>
      <c r="X267" s="406"/>
      <c r="Y267" s="406"/>
      <c r="Z267" s="406"/>
      <c r="AA267" s="406"/>
      <c r="AB267" s="406"/>
      <c r="AC267" s="406"/>
      <c r="AD267" s="407" t="s">
        <v>60</v>
      </c>
      <c r="AE267" s="407"/>
      <c r="AF267" s="407"/>
      <c r="AG267" s="407"/>
      <c r="AH267" s="329"/>
      <c r="AI267" s="329"/>
      <c r="AJ267" s="329"/>
      <c r="AK267" s="329"/>
      <c r="AL267" s="329"/>
      <c r="AM267" s="329"/>
      <c r="AN267" s="329"/>
      <c r="AO267" s="329"/>
      <c r="AP267" s="329"/>
      <c r="AQ267" s="329"/>
      <c r="AR267" s="329"/>
      <c r="AS267" s="29"/>
    </row>
    <row r="268" spans="1:65" s="5" customFormat="1" ht="25.5" hidden="1" customHeight="1" x14ac:dyDescent="0.2">
      <c r="A268" s="406" t="s">
        <v>68</v>
      </c>
      <c r="B268" s="406"/>
      <c r="C268" s="406"/>
      <c r="D268" s="406"/>
      <c r="E268" s="406"/>
      <c r="F268" s="406"/>
      <c r="G268" s="406"/>
      <c r="H268" s="406"/>
      <c r="I268" s="406"/>
      <c r="J268" s="406"/>
      <c r="K268" s="406"/>
      <c r="L268" s="406"/>
      <c r="M268" s="406"/>
      <c r="N268" s="406"/>
      <c r="O268" s="406"/>
      <c r="P268" s="406"/>
      <c r="Q268" s="406"/>
      <c r="R268" s="406"/>
      <c r="S268" s="406"/>
      <c r="T268" s="406"/>
      <c r="U268" s="406"/>
      <c r="V268" s="406"/>
      <c r="W268" s="406"/>
      <c r="X268" s="406"/>
      <c r="Y268" s="406"/>
      <c r="Z268" s="406"/>
      <c r="AA268" s="406"/>
      <c r="AB268" s="406"/>
      <c r="AC268" s="406"/>
      <c r="AD268" s="407" t="s">
        <v>61</v>
      </c>
      <c r="AE268" s="407"/>
      <c r="AF268" s="407"/>
      <c r="AG268" s="407"/>
      <c r="AH268" s="329"/>
      <c r="AI268" s="329"/>
      <c r="AJ268" s="329"/>
      <c r="AK268" s="329"/>
      <c r="AL268" s="329"/>
      <c r="AM268" s="329"/>
      <c r="AN268" s="329"/>
      <c r="AO268" s="329"/>
      <c r="AP268" s="329"/>
      <c r="AQ268" s="329"/>
      <c r="AR268" s="329"/>
      <c r="AS268" s="29"/>
    </row>
    <row r="269" spans="1:65" s="5" customFormat="1" ht="12.75" hidden="1" customHeight="1" x14ac:dyDescent="0.2">
      <c r="A269" s="409" t="s">
        <v>69</v>
      </c>
      <c r="B269" s="410"/>
      <c r="C269" s="410"/>
      <c r="D269" s="410"/>
      <c r="E269" s="410"/>
      <c r="F269" s="410"/>
      <c r="G269" s="410"/>
      <c r="H269" s="410"/>
      <c r="I269" s="410"/>
      <c r="J269" s="410"/>
      <c r="K269" s="410"/>
      <c r="L269" s="410"/>
      <c r="M269" s="410"/>
      <c r="N269" s="410"/>
      <c r="O269" s="410"/>
      <c r="P269" s="410"/>
      <c r="Q269" s="410"/>
      <c r="R269" s="410"/>
      <c r="S269" s="410"/>
      <c r="T269" s="410"/>
      <c r="U269" s="410"/>
      <c r="V269" s="410"/>
      <c r="W269" s="410"/>
      <c r="X269" s="410"/>
      <c r="Y269" s="410"/>
      <c r="Z269" s="410"/>
      <c r="AA269" s="410"/>
      <c r="AB269" s="410"/>
      <c r="AC269" s="411"/>
      <c r="AD269" s="412" t="s">
        <v>62</v>
      </c>
      <c r="AE269" s="413"/>
      <c r="AF269" s="413"/>
      <c r="AG269" s="414"/>
      <c r="AH269" s="350"/>
      <c r="AI269" s="351"/>
      <c r="AJ269" s="351"/>
      <c r="AK269" s="351"/>
      <c r="AL269" s="351"/>
      <c r="AM269" s="351"/>
      <c r="AN269" s="351"/>
      <c r="AO269" s="351"/>
      <c r="AP269" s="351"/>
      <c r="AQ269" s="351"/>
      <c r="AR269" s="352"/>
      <c r="AS269" s="29"/>
    </row>
    <row r="270" spans="1:65" s="5" customFormat="1" ht="12.75" hidden="1" customHeight="1" x14ac:dyDescent="0.2"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31"/>
      <c r="AD270" s="31"/>
      <c r="AE270" s="31"/>
      <c r="AF270" s="31"/>
      <c r="AG270" s="28"/>
      <c r="AH270" s="28"/>
      <c r="AI270" s="28"/>
      <c r="AJ270" s="28"/>
      <c r="AK270" s="28"/>
      <c r="AL270" s="28"/>
      <c r="AM270" s="28"/>
      <c r="AN270" s="28"/>
      <c r="AO270" s="29"/>
      <c r="AP270" s="29"/>
      <c r="AQ270" s="29"/>
      <c r="AR270" s="29"/>
      <c r="AS270" s="29"/>
    </row>
    <row r="271" spans="1:65" hidden="1" x14ac:dyDescent="0.2"/>
    <row r="272" spans="1:65" hidden="1" x14ac:dyDescent="0.2">
      <c r="F272" s="5"/>
      <c r="G272" s="5"/>
      <c r="H272" s="5"/>
      <c r="I272" s="5"/>
      <c r="J272" s="5"/>
      <c r="K272" s="5"/>
    </row>
    <row r="273" spans="3:45" hidden="1" x14ac:dyDescent="0.2">
      <c r="D273" s="14"/>
      <c r="F273" s="14"/>
      <c r="G273" s="14"/>
      <c r="H273" s="14"/>
      <c r="I273" s="14"/>
      <c r="J273" s="14"/>
      <c r="K273" s="14"/>
      <c r="L273" s="6"/>
      <c r="T273" s="23" t="s">
        <v>168</v>
      </c>
      <c r="W273" s="7"/>
      <c r="X273" s="7"/>
      <c r="Y273" s="7"/>
      <c r="Z273" s="7"/>
      <c r="AA273" s="7"/>
      <c r="AD273" s="7"/>
      <c r="AE273" s="7"/>
      <c r="AF273" s="7"/>
      <c r="AG273" s="7"/>
      <c r="AH273" s="7"/>
      <c r="AI273" s="7"/>
      <c r="AJ273" s="7"/>
      <c r="AS273" s="3"/>
    </row>
    <row r="274" spans="3:45" hidden="1" x14ac:dyDescent="0.2">
      <c r="C274" s="5"/>
      <c r="D274" s="5"/>
      <c r="E274" s="5"/>
      <c r="F274" s="5"/>
      <c r="G274" s="5"/>
      <c r="H274" s="5"/>
      <c r="I274" s="5"/>
      <c r="J274" s="5"/>
      <c r="K274" s="5"/>
      <c r="W274" s="1"/>
      <c r="X274" s="50"/>
      <c r="Y274" s="51" t="s">
        <v>29</v>
      </c>
      <c r="Z274" s="50"/>
      <c r="AA274" s="1"/>
      <c r="AB274" s="1"/>
      <c r="AC274" s="1"/>
      <c r="AD274" s="48" t="s">
        <v>30</v>
      </c>
      <c r="AE274" s="48"/>
      <c r="AF274" s="48"/>
      <c r="AG274" s="1"/>
      <c r="AH274" s="1"/>
      <c r="AI274" s="1"/>
      <c r="AJ274" s="1"/>
      <c r="AK274" s="1"/>
      <c r="AL274" s="1"/>
      <c r="AM274" s="1"/>
      <c r="AS274" s="3"/>
    </row>
    <row r="275" spans="3:45" hidden="1" x14ac:dyDescent="0.2">
      <c r="C275" s="5"/>
      <c r="D275" s="5"/>
      <c r="E275" s="5"/>
      <c r="F275" s="5"/>
      <c r="G275" s="5"/>
      <c r="H275" s="5"/>
      <c r="I275" s="5"/>
      <c r="J275" s="5"/>
      <c r="K275" s="23"/>
      <c r="R275" s="408" t="s">
        <v>164</v>
      </c>
      <c r="S275" s="408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S275" s="3"/>
    </row>
    <row r="276" spans="3:45" hidden="1" x14ac:dyDescent="0.2">
      <c r="F276" s="5"/>
      <c r="G276" s="5"/>
      <c r="H276" s="5"/>
      <c r="I276" s="5"/>
      <c r="J276" s="5"/>
      <c r="K276" s="23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S276" s="3"/>
    </row>
    <row r="277" spans="3:45" hidden="1" x14ac:dyDescent="0.2">
      <c r="K277" s="18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S277" s="3"/>
    </row>
    <row r="278" spans="3:45" hidden="1" x14ac:dyDescent="0.2">
      <c r="T278" s="18" t="s">
        <v>169</v>
      </c>
      <c r="W278" s="53"/>
      <c r="X278" s="53"/>
      <c r="Y278" s="49"/>
      <c r="Z278" s="49"/>
      <c r="AA278" s="53"/>
      <c r="AB278" s="1"/>
      <c r="AC278" s="1"/>
      <c r="AD278" s="55"/>
      <c r="AE278" s="55"/>
      <c r="AF278" s="55"/>
      <c r="AG278" s="53"/>
      <c r="AH278" s="53"/>
      <c r="AI278" s="53"/>
      <c r="AJ278" s="53"/>
      <c r="AK278" s="1"/>
      <c r="AL278" s="1"/>
      <c r="AM278" s="1"/>
      <c r="AS278" s="3"/>
    </row>
    <row r="279" spans="3:45" hidden="1" x14ac:dyDescent="0.2">
      <c r="W279" s="1"/>
      <c r="X279" s="1"/>
      <c r="Y279" s="51" t="s">
        <v>29</v>
      </c>
      <c r="Z279" s="50"/>
      <c r="AA279" s="1"/>
      <c r="AB279" s="1"/>
      <c r="AC279" s="1"/>
      <c r="AD279" s="56" t="s">
        <v>30</v>
      </c>
      <c r="AE279" s="51"/>
      <c r="AF279" s="51"/>
      <c r="AG279" s="1"/>
      <c r="AH279" s="1"/>
      <c r="AI279" s="1"/>
      <c r="AJ279" s="1"/>
      <c r="AK279" s="1"/>
      <c r="AL279" s="1"/>
      <c r="AM279" s="1"/>
      <c r="AS279" s="3"/>
    </row>
    <row r="280" spans="3:45" hidden="1" x14ac:dyDescent="0.2">
      <c r="K280" s="18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S280" s="3"/>
    </row>
    <row r="281" spans="3:45" hidden="1" x14ac:dyDescent="0.2">
      <c r="K281" s="18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S281" s="3"/>
    </row>
    <row r="282" spans="3:45" hidden="1" x14ac:dyDescent="0.2">
      <c r="L282" s="18" t="s">
        <v>165</v>
      </c>
      <c r="N282" s="7"/>
      <c r="O282" s="7"/>
      <c r="P282" s="7"/>
      <c r="Q282" s="7"/>
      <c r="R282" s="7"/>
      <c r="S282" s="7"/>
      <c r="T282" s="7" t="s">
        <v>166</v>
      </c>
      <c r="W282" s="53"/>
      <c r="X282" s="53"/>
      <c r="Y282" s="53"/>
      <c r="Z282" s="53"/>
      <c r="AA282" s="53"/>
      <c r="AB282" s="1"/>
      <c r="AC282" s="1"/>
      <c r="AD282" s="55"/>
      <c r="AE282" s="55"/>
      <c r="AF282" s="55"/>
      <c r="AG282" s="53"/>
      <c r="AH282" s="53"/>
      <c r="AI282" s="53"/>
      <c r="AJ282" s="53"/>
      <c r="AK282" s="53"/>
      <c r="AL282" s="53"/>
      <c r="AM282" s="1"/>
      <c r="AS282" s="3"/>
    </row>
    <row r="283" spans="3:45" hidden="1" x14ac:dyDescent="0.2">
      <c r="N283" s="1"/>
      <c r="O283" s="1"/>
      <c r="P283" s="1"/>
      <c r="Q283" s="1"/>
      <c r="R283" s="1"/>
      <c r="S283" s="1"/>
      <c r="T283" s="52" t="s">
        <v>31</v>
      </c>
      <c r="W283" s="1"/>
      <c r="X283" s="1"/>
      <c r="Y283" s="54" t="s">
        <v>29</v>
      </c>
      <c r="Z283" s="1"/>
      <c r="AA283" s="1"/>
      <c r="AB283" s="1"/>
      <c r="AC283" s="1"/>
      <c r="AD283" s="56" t="s">
        <v>167</v>
      </c>
      <c r="AE283" s="51"/>
      <c r="AF283" s="51"/>
      <c r="AG283" s="1"/>
      <c r="AH283" s="1"/>
      <c r="AI283" s="1"/>
      <c r="AJ283" s="1"/>
      <c r="AK283" s="1"/>
      <c r="AL283" s="1"/>
      <c r="AM283" s="1"/>
      <c r="AS283" s="3"/>
    </row>
    <row r="284" spans="3:45" x14ac:dyDescent="0.2">
      <c r="C284" s="1"/>
      <c r="D284" s="1"/>
      <c r="E284" s="1"/>
      <c r="F284" s="1"/>
      <c r="G284" s="1"/>
      <c r="H284" s="1"/>
      <c r="I284" s="1"/>
      <c r="J284" s="1"/>
      <c r="K284" s="52"/>
      <c r="AS284" s="3"/>
    </row>
  </sheetData>
  <mergeCells count="1313">
    <mergeCell ref="R275:S275"/>
    <mergeCell ref="A268:AC268"/>
    <mergeCell ref="AD268:AG268"/>
    <mergeCell ref="AH268:AR268"/>
    <mergeCell ref="A269:AC269"/>
    <mergeCell ref="AD269:AG269"/>
    <mergeCell ref="AH269:AR269"/>
    <mergeCell ref="A266:AC266"/>
    <mergeCell ref="AD266:AG266"/>
    <mergeCell ref="AH266:AR266"/>
    <mergeCell ref="A267:AC267"/>
    <mergeCell ref="AD267:AG267"/>
    <mergeCell ref="AH267:AR267"/>
    <mergeCell ref="A260:AC260"/>
    <mergeCell ref="AD260:AG260"/>
    <mergeCell ref="AH260:AR260"/>
    <mergeCell ref="AN262:AS262"/>
    <mergeCell ref="A263:AS263"/>
    <mergeCell ref="A265:AC265"/>
    <mergeCell ref="AD265:AG265"/>
    <mergeCell ref="AH265:AR265"/>
    <mergeCell ref="A258:AC258"/>
    <mergeCell ref="AD258:AG258"/>
    <mergeCell ref="AH258:AR258"/>
    <mergeCell ref="A259:AC259"/>
    <mergeCell ref="AD259:AG259"/>
    <mergeCell ref="AH259:AR259"/>
    <mergeCell ref="A256:AC256"/>
    <mergeCell ref="AD256:AG256"/>
    <mergeCell ref="AH256:AR256"/>
    <mergeCell ref="A257:AC257"/>
    <mergeCell ref="AD257:AG257"/>
    <mergeCell ref="AH257:AR257"/>
    <mergeCell ref="A254:AC254"/>
    <mergeCell ref="AD254:AG254"/>
    <mergeCell ref="AH254:AR254"/>
    <mergeCell ref="A255:AC255"/>
    <mergeCell ref="AD255:AG255"/>
    <mergeCell ref="AH255:AR255"/>
    <mergeCell ref="A248:AS248"/>
    <mergeCell ref="A249:AS249"/>
    <mergeCell ref="A250:AS250"/>
    <mergeCell ref="A251:AS251"/>
    <mergeCell ref="A253:AC253"/>
    <mergeCell ref="AD253:AG253"/>
    <mergeCell ref="AH253:AR253"/>
    <mergeCell ref="Z245:AC245"/>
    <mergeCell ref="AD245:AG245"/>
    <mergeCell ref="AH245:AK245"/>
    <mergeCell ref="AL245:AO245"/>
    <mergeCell ref="AP245:AS245"/>
    <mergeCell ref="AN247:AS247"/>
    <mergeCell ref="AH244:AK244"/>
    <mergeCell ref="AL244:AO244"/>
    <mergeCell ref="AP244:AS244"/>
    <mergeCell ref="A245:D245"/>
    <mergeCell ref="E245:F245"/>
    <mergeCell ref="G245:I245"/>
    <mergeCell ref="J245:M245"/>
    <mergeCell ref="N245:Q245"/>
    <mergeCell ref="R245:U245"/>
    <mergeCell ref="V245:Y245"/>
    <mergeCell ref="AP243:AS243"/>
    <mergeCell ref="A244:D244"/>
    <mergeCell ref="E244:F244"/>
    <mergeCell ref="G244:I244"/>
    <mergeCell ref="J244:M244"/>
    <mergeCell ref="N244:Q244"/>
    <mergeCell ref="R244:U244"/>
    <mergeCell ref="V244:Y244"/>
    <mergeCell ref="Z244:AC244"/>
    <mergeCell ref="AD244:AG244"/>
    <mergeCell ref="R243:U243"/>
    <mergeCell ref="V243:Y243"/>
    <mergeCell ref="Z243:AC243"/>
    <mergeCell ref="AD243:AG243"/>
    <mergeCell ref="AH243:AK243"/>
    <mergeCell ref="AL243:AO243"/>
    <mergeCell ref="A242:D242"/>
    <mergeCell ref="A243:D243"/>
    <mergeCell ref="E243:F243"/>
    <mergeCell ref="G243:I243"/>
    <mergeCell ref="J243:M243"/>
    <mergeCell ref="N243:Q243"/>
    <mergeCell ref="V241:Y242"/>
    <mergeCell ref="Z241:AC242"/>
    <mergeCell ref="AD241:AG242"/>
    <mergeCell ref="AH241:AK242"/>
    <mergeCell ref="AL241:AO242"/>
    <mergeCell ref="AP241:AS242"/>
    <mergeCell ref="AD240:AG240"/>
    <mergeCell ref="AH240:AK240"/>
    <mergeCell ref="AL240:AO240"/>
    <mergeCell ref="AP240:AS240"/>
    <mergeCell ref="A241:D241"/>
    <mergeCell ref="E241:F242"/>
    <mergeCell ref="G241:I242"/>
    <mergeCell ref="J241:M242"/>
    <mergeCell ref="N241:Q242"/>
    <mergeCell ref="R241:U242"/>
    <mergeCell ref="AT239:AY239"/>
    <mergeCell ref="AZ239:BB239"/>
    <mergeCell ref="A240:D240"/>
    <mergeCell ref="E240:F240"/>
    <mergeCell ref="G240:I240"/>
    <mergeCell ref="J240:M240"/>
    <mergeCell ref="N240:Q240"/>
    <mergeCell ref="R240:U240"/>
    <mergeCell ref="V240:Y240"/>
    <mergeCell ref="Z240:AC240"/>
    <mergeCell ref="V239:Y239"/>
    <mergeCell ref="Z239:AC239"/>
    <mergeCell ref="AD239:AG239"/>
    <mergeCell ref="AH239:AK239"/>
    <mergeCell ref="AL239:AO239"/>
    <mergeCell ref="AP239:AS239"/>
    <mergeCell ref="A239:D239"/>
    <mergeCell ref="E239:F239"/>
    <mergeCell ref="G239:I239"/>
    <mergeCell ref="J239:M239"/>
    <mergeCell ref="N239:Q239"/>
    <mergeCell ref="R239:U239"/>
    <mergeCell ref="U227:Y227"/>
    <mergeCell ref="A222:I222"/>
    <mergeCell ref="J222:L223"/>
    <mergeCell ref="M222:O223"/>
    <mergeCell ref="P222:T223"/>
    <mergeCell ref="U222:Y223"/>
    <mergeCell ref="Z222:AC223"/>
    <mergeCell ref="AH237:AS237"/>
    <mergeCell ref="J238:M238"/>
    <mergeCell ref="N238:Q238"/>
    <mergeCell ref="R238:U238"/>
    <mergeCell ref="V238:Y238"/>
    <mergeCell ref="Z238:AC238"/>
    <mergeCell ref="AD238:AG238"/>
    <mergeCell ref="AH238:AK238"/>
    <mergeCell ref="AL238:AO238"/>
    <mergeCell ref="AP238:AS238"/>
    <mergeCell ref="A231:AS231"/>
    <mergeCell ref="A232:AS232"/>
    <mergeCell ref="A233:AS233"/>
    <mergeCell ref="A235:D238"/>
    <mergeCell ref="E235:F238"/>
    <mergeCell ref="G235:I238"/>
    <mergeCell ref="J235:AS235"/>
    <mergeCell ref="J236:U237"/>
    <mergeCell ref="V236:AS236"/>
    <mergeCell ref="V237:AG237"/>
    <mergeCell ref="Z228:AC228"/>
    <mergeCell ref="AD228:AG228"/>
    <mergeCell ref="AH228:AK228"/>
    <mergeCell ref="AL228:AO228"/>
    <mergeCell ref="AP228:AS228"/>
    <mergeCell ref="U220:Y220"/>
    <mergeCell ref="Z220:AC220"/>
    <mergeCell ref="AD225:AG226"/>
    <mergeCell ref="AH225:AK226"/>
    <mergeCell ref="AL225:AO226"/>
    <mergeCell ref="AP225:AS226"/>
    <mergeCell ref="A226:I226"/>
    <mergeCell ref="AN230:AS230"/>
    <mergeCell ref="Z227:AC227"/>
    <mergeCell ref="AD227:AG227"/>
    <mergeCell ref="AH227:AK227"/>
    <mergeCell ref="AL227:AO227"/>
    <mergeCell ref="AP227:AS227"/>
    <mergeCell ref="A228:I228"/>
    <mergeCell ref="J228:L228"/>
    <mergeCell ref="M228:O228"/>
    <mergeCell ref="P228:T228"/>
    <mergeCell ref="U228:Y228"/>
    <mergeCell ref="AD222:AG223"/>
    <mergeCell ref="AH222:AK223"/>
    <mergeCell ref="AL222:AO223"/>
    <mergeCell ref="AP222:AS223"/>
    <mergeCell ref="A223:I223"/>
    <mergeCell ref="A227:I227"/>
    <mergeCell ref="J227:L227"/>
    <mergeCell ref="M227:O227"/>
    <mergeCell ref="P227:T227"/>
    <mergeCell ref="AL217:AO218"/>
    <mergeCell ref="AP217:AS218"/>
    <mergeCell ref="A218:I218"/>
    <mergeCell ref="AD221:AG221"/>
    <mergeCell ref="AH221:AK221"/>
    <mergeCell ref="AL221:AO221"/>
    <mergeCell ref="AP221:AS221"/>
    <mergeCell ref="J217:L218"/>
    <mergeCell ref="M217:O218"/>
    <mergeCell ref="P217:T218"/>
    <mergeCell ref="U217:Y218"/>
    <mergeCell ref="AD220:AG220"/>
    <mergeCell ref="AH220:AK220"/>
    <mergeCell ref="AL220:AO220"/>
    <mergeCell ref="AP220:AS220"/>
    <mergeCell ref="A221:I221"/>
    <mergeCell ref="J221:L221"/>
    <mergeCell ref="M221:O221"/>
    <mergeCell ref="P221:T221"/>
    <mergeCell ref="U221:Y221"/>
    <mergeCell ref="Z221:AC221"/>
    <mergeCell ref="A216:I216"/>
    <mergeCell ref="J216:L216"/>
    <mergeCell ref="M216:O216"/>
    <mergeCell ref="P216:T216"/>
    <mergeCell ref="U216:Y216"/>
    <mergeCell ref="AD224:AG224"/>
    <mergeCell ref="AH224:AK224"/>
    <mergeCell ref="AL224:AO224"/>
    <mergeCell ref="AP224:AS224"/>
    <mergeCell ref="A225:I225"/>
    <mergeCell ref="J225:L226"/>
    <mergeCell ref="M225:O226"/>
    <mergeCell ref="P225:T226"/>
    <mergeCell ref="U225:Y226"/>
    <mergeCell ref="Z225:AC226"/>
    <mergeCell ref="AD219:AG219"/>
    <mergeCell ref="AH219:AK219"/>
    <mergeCell ref="AL219:AO219"/>
    <mergeCell ref="AP219:AS219"/>
    <mergeCell ref="A220:I220"/>
    <mergeCell ref="J220:L220"/>
    <mergeCell ref="M220:O220"/>
    <mergeCell ref="P220:T220"/>
    <mergeCell ref="A219:I219"/>
    <mergeCell ref="J219:L219"/>
    <mergeCell ref="M219:O219"/>
    <mergeCell ref="P219:T219"/>
    <mergeCell ref="U219:Y219"/>
    <mergeCell ref="Z219:AC219"/>
    <mergeCell ref="Z217:AC218"/>
    <mergeCell ref="AD217:AG218"/>
    <mergeCell ref="AH217:AK218"/>
    <mergeCell ref="AD215:AG215"/>
    <mergeCell ref="AH215:AK215"/>
    <mergeCell ref="AL215:AO215"/>
    <mergeCell ref="AP215:AS215"/>
    <mergeCell ref="A224:I224"/>
    <mergeCell ref="J224:L224"/>
    <mergeCell ref="M224:O224"/>
    <mergeCell ref="P224:T224"/>
    <mergeCell ref="U224:Y224"/>
    <mergeCell ref="Z224:AC224"/>
    <mergeCell ref="AD214:AG214"/>
    <mergeCell ref="AH214:AK214"/>
    <mergeCell ref="AL214:AO214"/>
    <mergeCell ref="AP214:AS214"/>
    <mergeCell ref="A215:I215"/>
    <mergeCell ref="J215:L215"/>
    <mergeCell ref="M215:O215"/>
    <mergeCell ref="P215:T215"/>
    <mergeCell ref="U215:Y215"/>
    <mergeCell ref="Z215:AC215"/>
    <mergeCell ref="A214:I214"/>
    <mergeCell ref="J214:L214"/>
    <mergeCell ref="M214:O214"/>
    <mergeCell ref="P214:T214"/>
    <mergeCell ref="U214:Y214"/>
    <mergeCell ref="Z214:AC214"/>
    <mergeCell ref="Z216:AC216"/>
    <mergeCell ref="AD216:AG216"/>
    <mergeCell ref="AH216:AK216"/>
    <mergeCell ref="AL216:AO216"/>
    <mergeCell ref="AP216:AS216"/>
    <mergeCell ref="A217:I217"/>
    <mergeCell ref="Z211:AC212"/>
    <mergeCell ref="AD211:AG212"/>
    <mergeCell ref="AH211:AK212"/>
    <mergeCell ref="AL211:AO212"/>
    <mergeCell ref="AP211:AS212"/>
    <mergeCell ref="A212:I212"/>
    <mergeCell ref="A213:I213"/>
    <mergeCell ref="J213:L213"/>
    <mergeCell ref="M213:O213"/>
    <mergeCell ref="P213:T213"/>
    <mergeCell ref="U213:Y213"/>
    <mergeCell ref="Z213:AC213"/>
    <mergeCell ref="AD213:AG213"/>
    <mergeCell ref="AH213:AK213"/>
    <mergeCell ref="AL213:AO213"/>
    <mergeCell ref="AP213:AS213"/>
    <mergeCell ref="Z210:AC210"/>
    <mergeCell ref="AD210:AG210"/>
    <mergeCell ref="AH210:AK210"/>
    <mergeCell ref="AL210:AO210"/>
    <mergeCell ref="AP210:AS210"/>
    <mergeCell ref="A211:I211"/>
    <mergeCell ref="J211:L212"/>
    <mergeCell ref="M211:O212"/>
    <mergeCell ref="P211:T212"/>
    <mergeCell ref="U211:Y212"/>
    <mergeCell ref="Z209:AC209"/>
    <mergeCell ref="AD209:AG209"/>
    <mergeCell ref="AH209:AK209"/>
    <mergeCell ref="AL209:AO209"/>
    <mergeCell ref="AP209:AS209"/>
    <mergeCell ref="A210:I210"/>
    <mergeCell ref="J210:L210"/>
    <mergeCell ref="M210:O210"/>
    <mergeCell ref="P210:T210"/>
    <mergeCell ref="U210:Y210"/>
    <mergeCell ref="Z208:AC208"/>
    <mergeCell ref="AD208:AG208"/>
    <mergeCell ref="AH208:AK208"/>
    <mergeCell ref="AL208:AO208"/>
    <mergeCell ref="AP208:AS208"/>
    <mergeCell ref="A209:I209"/>
    <mergeCell ref="J209:L209"/>
    <mergeCell ref="M209:O209"/>
    <mergeCell ref="P209:T209"/>
    <mergeCell ref="U209:Y209"/>
    <mergeCell ref="Z207:AC207"/>
    <mergeCell ref="AD207:AG207"/>
    <mergeCell ref="AH207:AK207"/>
    <mergeCell ref="AL207:AO207"/>
    <mergeCell ref="AP207:AS207"/>
    <mergeCell ref="A208:I208"/>
    <mergeCell ref="J208:L208"/>
    <mergeCell ref="M208:O208"/>
    <mergeCell ref="P208:T208"/>
    <mergeCell ref="U208:Y208"/>
    <mergeCell ref="AD205:AG206"/>
    <mergeCell ref="AH205:AK206"/>
    <mergeCell ref="AL205:AO206"/>
    <mergeCell ref="AP205:AS206"/>
    <mergeCell ref="A206:I206"/>
    <mergeCell ref="A207:I207"/>
    <mergeCell ref="J207:L207"/>
    <mergeCell ref="M207:O207"/>
    <mergeCell ref="P207:T207"/>
    <mergeCell ref="U207:Y207"/>
    <mergeCell ref="A205:I205"/>
    <mergeCell ref="J205:L206"/>
    <mergeCell ref="M205:O206"/>
    <mergeCell ref="P205:T206"/>
    <mergeCell ref="U205:Y206"/>
    <mergeCell ref="Z205:AC206"/>
    <mergeCell ref="Z203:AC204"/>
    <mergeCell ref="AD203:AG204"/>
    <mergeCell ref="AH203:AK204"/>
    <mergeCell ref="AL203:AO204"/>
    <mergeCell ref="AP203:AS204"/>
    <mergeCell ref="A204:I204"/>
    <mergeCell ref="AD201:AG202"/>
    <mergeCell ref="AH201:AK202"/>
    <mergeCell ref="AL201:AO202"/>
    <mergeCell ref="AP201:AS202"/>
    <mergeCell ref="A202:I202"/>
    <mergeCell ref="A203:I203"/>
    <mergeCell ref="J203:L204"/>
    <mergeCell ref="M203:O204"/>
    <mergeCell ref="P203:T204"/>
    <mergeCell ref="U203:Y204"/>
    <mergeCell ref="AD200:AG200"/>
    <mergeCell ref="AH200:AK200"/>
    <mergeCell ref="AL200:AO200"/>
    <mergeCell ref="AP200:AS200"/>
    <mergeCell ref="A201:I201"/>
    <mergeCell ref="J201:L202"/>
    <mergeCell ref="M201:O202"/>
    <mergeCell ref="P201:T202"/>
    <mergeCell ref="U201:Y202"/>
    <mergeCell ref="Z201:AC202"/>
    <mergeCell ref="AD199:AG199"/>
    <mergeCell ref="AH199:AK199"/>
    <mergeCell ref="AL199:AO199"/>
    <mergeCell ref="AP199:AS199"/>
    <mergeCell ref="A200:I200"/>
    <mergeCell ref="J200:L200"/>
    <mergeCell ref="M200:O200"/>
    <mergeCell ref="P200:T200"/>
    <mergeCell ref="U200:Y200"/>
    <mergeCell ref="Z200:AC200"/>
    <mergeCell ref="A199:I199"/>
    <mergeCell ref="J199:L199"/>
    <mergeCell ref="M199:O199"/>
    <mergeCell ref="P199:T199"/>
    <mergeCell ref="U199:Y199"/>
    <mergeCell ref="Z199:AC199"/>
    <mergeCell ref="Z197:AC198"/>
    <mergeCell ref="AD197:AG198"/>
    <mergeCell ref="AH197:AK198"/>
    <mergeCell ref="AL197:AO198"/>
    <mergeCell ref="AP197:AS198"/>
    <mergeCell ref="A198:I198"/>
    <mergeCell ref="Z196:AC196"/>
    <mergeCell ref="AD196:AG196"/>
    <mergeCell ref="AH196:AK196"/>
    <mergeCell ref="AL196:AO196"/>
    <mergeCell ref="AP196:AS196"/>
    <mergeCell ref="A197:I197"/>
    <mergeCell ref="J197:L198"/>
    <mergeCell ref="M197:O198"/>
    <mergeCell ref="P197:T198"/>
    <mergeCell ref="U197:Y198"/>
    <mergeCell ref="Z195:AC195"/>
    <mergeCell ref="AD195:AG195"/>
    <mergeCell ref="AH195:AK195"/>
    <mergeCell ref="AL195:AO195"/>
    <mergeCell ref="AP195:AS195"/>
    <mergeCell ref="A196:I196"/>
    <mergeCell ref="J196:L196"/>
    <mergeCell ref="M196:O196"/>
    <mergeCell ref="P196:T196"/>
    <mergeCell ref="U196:Y196"/>
    <mergeCell ref="Z194:AC194"/>
    <mergeCell ref="AD194:AG194"/>
    <mergeCell ref="AH194:AK194"/>
    <mergeCell ref="AL194:AO194"/>
    <mergeCell ref="AP194:AS194"/>
    <mergeCell ref="A195:I195"/>
    <mergeCell ref="J195:L195"/>
    <mergeCell ref="M195:O195"/>
    <mergeCell ref="P195:T195"/>
    <mergeCell ref="U195:Y195"/>
    <mergeCell ref="Z193:AC193"/>
    <mergeCell ref="AD193:AG193"/>
    <mergeCell ref="AH193:AK193"/>
    <mergeCell ref="AL193:AO193"/>
    <mergeCell ref="AP193:AS193"/>
    <mergeCell ref="A194:I194"/>
    <mergeCell ref="J194:L194"/>
    <mergeCell ref="M194:O194"/>
    <mergeCell ref="P194:T194"/>
    <mergeCell ref="U194:Y194"/>
    <mergeCell ref="Z192:AC192"/>
    <mergeCell ref="AD192:AG192"/>
    <mergeCell ref="AH192:AK192"/>
    <mergeCell ref="AL192:AO192"/>
    <mergeCell ref="AP192:AS192"/>
    <mergeCell ref="A193:I193"/>
    <mergeCell ref="J193:L193"/>
    <mergeCell ref="M193:O193"/>
    <mergeCell ref="P193:T193"/>
    <mergeCell ref="U193:Y193"/>
    <mergeCell ref="A192:I192"/>
    <mergeCell ref="J192:L192"/>
    <mergeCell ref="M192:O192"/>
    <mergeCell ref="P192:T192"/>
    <mergeCell ref="U192:Y192"/>
    <mergeCell ref="AD191:AG191"/>
    <mergeCell ref="AH191:AK191"/>
    <mergeCell ref="AL191:AO191"/>
    <mergeCell ref="AP191:AS191"/>
    <mergeCell ref="A191:I191"/>
    <mergeCell ref="J191:L191"/>
    <mergeCell ref="M191:O191"/>
    <mergeCell ref="P191:T191"/>
    <mergeCell ref="U191:Y191"/>
    <mergeCell ref="Z191:AC191"/>
    <mergeCell ref="Z189:AC190"/>
    <mergeCell ref="AD189:AG190"/>
    <mergeCell ref="AH189:AK190"/>
    <mergeCell ref="AL189:AO190"/>
    <mergeCell ref="AP189:AS190"/>
    <mergeCell ref="A190:I190"/>
    <mergeCell ref="Z188:AC188"/>
    <mergeCell ref="AD188:AG188"/>
    <mergeCell ref="AH188:AK188"/>
    <mergeCell ref="AL188:AO188"/>
    <mergeCell ref="AP188:AS188"/>
    <mergeCell ref="A189:I189"/>
    <mergeCell ref="J189:L190"/>
    <mergeCell ref="M189:O190"/>
    <mergeCell ref="P189:T190"/>
    <mergeCell ref="U189:Y190"/>
    <mergeCell ref="AD186:AG186"/>
    <mergeCell ref="AH186:AK186"/>
    <mergeCell ref="AL186:AO186"/>
    <mergeCell ref="AP186:AS186"/>
    <mergeCell ref="A187:AS187"/>
    <mergeCell ref="A188:I188"/>
    <mergeCell ref="J188:L188"/>
    <mergeCell ref="M188:O188"/>
    <mergeCell ref="P188:T188"/>
    <mergeCell ref="U188:Y188"/>
    <mergeCell ref="A186:I186"/>
    <mergeCell ref="J186:L186"/>
    <mergeCell ref="M186:O186"/>
    <mergeCell ref="P186:T186"/>
    <mergeCell ref="U186:Y186"/>
    <mergeCell ref="Z186:AC186"/>
    <mergeCell ref="U183:AS183"/>
    <mergeCell ref="U184:Y185"/>
    <mergeCell ref="Z184:AC185"/>
    <mergeCell ref="AD184:AG185"/>
    <mergeCell ref="AH184:AK185"/>
    <mergeCell ref="AL184:AS184"/>
    <mergeCell ref="AL185:AO185"/>
    <mergeCell ref="AP185:AS185"/>
    <mergeCell ref="Z181:AC181"/>
    <mergeCell ref="AD181:AG181"/>
    <mergeCell ref="AH181:AK181"/>
    <mergeCell ref="AL181:AO181"/>
    <mergeCell ref="AP181:AS181"/>
    <mergeCell ref="A182:I185"/>
    <mergeCell ref="J182:L185"/>
    <mergeCell ref="M182:O185"/>
    <mergeCell ref="P182:AS182"/>
    <mergeCell ref="P183:T185"/>
    <mergeCell ref="Z180:AC180"/>
    <mergeCell ref="AD180:AG180"/>
    <mergeCell ref="AH180:AK180"/>
    <mergeCell ref="AL180:AO180"/>
    <mergeCell ref="AP180:AS180"/>
    <mergeCell ref="A181:I181"/>
    <mergeCell ref="J181:L181"/>
    <mergeCell ref="M181:O181"/>
    <mergeCell ref="P181:T181"/>
    <mergeCell ref="U181:Y181"/>
    <mergeCell ref="AD178:AG179"/>
    <mergeCell ref="AH178:AK179"/>
    <mergeCell ref="AL178:AO179"/>
    <mergeCell ref="AP178:AS179"/>
    <mergeCell ref="A179:I179"/>
    <mergeCell ref="A180:I180"/>
    <mergeCell ref="J180:L180"/>
    <mergeCell ref="M180:O180"/>
    <mergeCell ref="P180:T180"/>
    <mergeCell ref="U180:Y180"/>
    <mergeCell ref="AD177:AG177"/>
    <mergeCell ref="AH177:AK177"/>
    <mergeCell ref="AL177:AO177"/>
    <mergeCell ref="AP177:AS177"/>
    <mergeCell ref="A178:I178"/>
    <mergeCell ref="J178:L179"/>
    <mergeCell ref="M178:O179"/>
    <mergeCell ref="P178:T179"/>
    <mergeCell ref="U178:Y179"/>
    <mergeCell ref="Z178:AC179"/>
    <mergeCell ref="AD176:AG176"/>
    <mergeCell ref="AH176:AK176"/>
    <mergeCell ref="AL176:AO176"/>
    <mergeCell ref="AP176:AS176"/>
    <mergeCell ref="A177:I177"/>
    <mergeCell ref="J177:L177"/>
    <mergeCell ref="M177:O177"/>
    <mergeCell ref="P177:T177"/>
    <mergeCell ref="U177:Y177"/>
    <mergeCell ref="Z177:AC177"/>
    <mergeCell ref="AD175:AG175"/>
    <mergeCell ref="AH175:AK175"/>
    <mergeCell ref="AL175:AO175"/>
    <mergeCell ref="AP175:AS175"/>
    <mergeCell ref="A176:I176"/>
    <mergeCell ref="J176:L176"/>
    <mergeCell ref="M176:O176"/>
    <mergeCell ref="P176:T176"/>
    <mergeCell ref="U176:Y176"/>
    <mergeCell ref="Z176:AC176"/>
    <mergeCell ref="A175:I175"/>
    <mergeCell ref="J175:L175"/>
    <mergeCell ref="M175:O175"/>
    <mergeCell ref="P175:T175"/>
    <mergeCell ref="U175:Y175"/>
    <mergeCell ref="Z175:AC175"/>
    <mergeCell ref="Z173:AC174"/>
    <mergeCell ref="AD173:AG174"/>
    <mergeCell ref="AH173:AK174"/>
    <mergeCell ref="AL173:AO174"/>
    <mergeCell ref="AP173:AS174"/>
    <mergeCell ref="A174:I174"/>
    <mergeCell ref="Z172:AC172"/>
    <mergeCell ref="AD172:AG172"/>
    <mergeCell ref="AH172:AK172"/>
    <mergeCell ref="AL172:AO172"/>
    <mergeCell ref="AP172:AS172"/>
    <mergeCell ref="A173:I173"/>
    <mergeCell ref="J173:L174"/>
    <mergeCell ref="M173:O174"/>
    <mergeCell ref="P173:T174"/>
    <mergeCell ref="U173:Y174"/>
    <mergeCell ref="AD170:AG171"/>
    <mergeCell ref="AH170:AK171"/>
    <mergeCell ref="AL170:AO171"/>
    <mergeCell ref="AP170:AS171"/>
    <mergeCell ref="A171:I171"/>
    <mergeCell ref="A172:I172"/>
    <mergeCell ref="J172:L172"/>
    <mergeCell ref="M172:O172"/>
    <mergeCell ref="P172:T172"/>
    <mergeCell ref="U172:Y172"/>
    <mergeCell ref="AD169:AG169"/>
    <mergeCell ref="AH169:AK169"/>
    <mergeCell ref="AL169:AO169"/>
    <mergeCell ref="AP169:AS169"/>
    <mergeCell ref="A170:I170"/>
    <mergeCell ref="J170:L171"/>
    <mergeCell ref="M170:O171"/>
    <mergeCell ref="P170:T171"/>
    <mergeCell ref="U170:Y171"/>
    <mergeCell ref="Z170:AC171"/>
    <mergeCell ref="AD168:AG168"/>
    <mergeCell ref="AH168:AK168"/>
    <mergeCell ref="AL168:AO168"/>
    <mergeCell ref="AP168:AS168"/>
    <mergeCell ref="A169:I169"/>
    <mergeCell ref="J169:L169"/>
    <mergeCell ref="M169:O169"/>
    <mergeCell ref="P169:T169"/>
    <mergeCell ref="U169:Y169"/>
    <mergeCell ref="Z169:AC169"/>
    <mergeCell ref="AD167:AG167"/>
    <mergeCell ref="AH167:AK167"/>
    <mergeCell ref="AL167:AO167"/>
    <mergeCell ref="AP167:AS167"/>
    <mergeCell ref="A168:I168"/>
    <mergeCell ref="J168:L168"/>
    <mergeCell ref="M168:O168"/>
    <mergeCell ref="P168:T168"/>
    <mergeCell ref="U168:Y168"/>
    <mergeCell ref="Z168:AC168"/>
    <mergeCell ref="A167:I167"/>
    <mergeCell ref="J167:L167"/>
    <mergeCell ref="M167:O167"/>
    <mergeCell ref="P167:T167"/>
    <mergeCell ref="U167:Y167"/>
    <mergeCell ref="Z167:AC167"/>
    <mergeCell ref="Z165:AC166"/>
    <mergeCell ref="AD165:AG166"/>
    <mergeCell ref="AH165:AK166"/>
    <mergeCell ref="AL165:AO166"/>
    <mergeCell ref="AP165:AS166"/>
    <mergeCell ref="A166:I166"/>
    <mergeCell ref="Z164:AC164"/>
    <mergeCell ref="AD164:AG164"/>
    <mergeCell ref="AH164:AK164"/>
    <mergeCell ref="AL164:AO164"/>
    <mergeCell ref="AP164:AS164"/>
    <mergeCell ref="A165:I165"/>
    <mergeCell ref="J165:L166"/>
    <mergeCell ref="M165:O166"/>
    <mergeCell ref="P165:T166"/>
    <mergeCell ref="U165:Y166"/>
    <mergeCell ref="Z163:AC163"/>
    <mergeCell ref="AD163:AG163"/>
    <mergeCell ref="AH163:AK163"/>
    <mergeCell ref="AL163:AO163"/>
    <mergeCell ref="AP163:AS163"/>
    <mergeCell ref="A164:I164"/>
    <mergeCell ref="J164:L164"/>
    <mergeCell ref="M164:O164"/>
    <mergeCell ref="P164:T164"/>
    <mergeCell ref="U164:Y164"/>
    <mergeCell ref="Z162:AC162"/>
    <mergeCell ref="AD162:AG162"/>
    <mergeCell ref="AH162:AK162"/>
    <mergeCell ref="AL162:AO162"/>
    <mergeCell ref="AP162:AS162"/>
    <mergeCell ref="A163:I163"/>
    <mergeCell ref="J163:L163"/>
    <mergeCell ref="M163:O163"/>
    <mergeCell ref="P163:T163"/>
    <mergeCell ref="U163:Y163"/>
    <mergeCell ref="Z161:AC161"/>
    <mergeCell ref="AD161:AG161"/>
    <mergeCell ref="AH161:AK161"/>
    <mergeCell ref="AL161:AO161"/>
    <mergeCell ref="AP161:AS161"/>
    <mergeCell ref="A162:I162"/>
    <mergeCell ref="J162:L162"/>
    <mergeCell ref="M162:O162"/>
    <mergeCell ref="P162:T162"/>
    <mergeCell ref="U162:Y162"/>
    <mergeCell ref="AD159:AG160"/>
    <mergeCell ref="AH159:AK160"/>
    <mergeCell ref="AL159:AO160"/>
    <mergeCell ref="AP159:AS160"/>
    <mergeCell ref="A160:I160"/>
    <mergeCell ref="A161:I161"/>
    <mergeCell ref="J161:L161"/>
    <mergeCell ref="M161:O161"/>
    <mergeCell ref="P161:T161"/>
    <mergeCell ref="U161:Y161"/>
    <mergeCell ref="A159:I159"/>
    <mergeCell ref="J159:L160"/>
    <mergeCell ref="M159:O160"/>
    <mergeCell ref="P159:T160"/>
    <mergeCell ref="U159:Y160"/>
    <mergeCell ref="Z159:AC160"/>
    <mergeCell ref="Z157:AC158"/>
    <mergeCell ref="AD157:AG158"/>
    <mergeCell ref="AH157:AK158"/>
    <mergeCell ref="AL157:AO158"/>
    <mergeCell ref="AP157:AS158"/>
    <mergeCell ref="A158:I158"/>
    <mergeCell ref="AD155:AG156"/>
    <mergeCell ref="AH155:AK156"/>
    <mergeCell ref="AL155:AO156"/>
    <mergeCell ref="AP155:AS156"/>
    <mergeCell ref="A156:I156"/>
    <mergeCell ref="A157:I157"/>
    <mergeCell ref="J157:L158"/>
    <mergeCell ref="M157:O158"/>
    <mergeCell ref="P157:T158"/>
    <mergeCell ref="U157:Y158"/>
    <mergeCell ref="AD154:AG154"/>
    <mergeCell ref="AH154:AK154"/>
    <mergeCell ref="AL154:AO154"/>
    <mergeCell ref="AP154:AS154"/>
    <mergeCell ref="A155:I155"/>
    <mergeCell ref="J155:L156"/>
    <mergeCell ref="M155:O156"/>
    <mergeCell ref="P155:T156"/>
    <mergeCell ref="U155:Y156"/>
    <mergeCell ref="Z155:AC156"/>
    <mergeCell ref="AD153:AG153"/>
    <mergeCell ref="AH153:AK153"/>
    <mergeCell ref="AL153:AO153"/>
    <mergeCell ref="AP153:AS153"/>
    <mergeCell ref="A154:I154"/>
    <mergeCell ref="J154:L154"/>
    <mergeCell ref="M154:O154"/>
    <mergeCell ref="P154:T154"/>
    <mergeCell ref="U154:Y154"/>
    <mergeCell ref="Z154:AC154"/>
    <mergeCell ref="A153:I153"/>
    <mergeCell ref="J153:L153"/>
    <mergeCell ref="M153:O153"/>
    <mergeCell ref="P153:T153"/>
    <mergeCell ref="U153:Y153"/>
    <mergeCell ref="Z153:AC153"/>
    <mergeCell ref="Z151:AC152"/>
    <mergeCell ref="AD151:AG152"/>
    <mergeCell ref="AH151:AK152"/>
    <mergeCell ref="AL151:AO152"/>
    <mergeCell ref="AP151:AS152"/>
    <mergeCell ref="A152:I152"/>
    <mergeCell ref="Z150:AC150"/>
    <mergeCell ref="AD150:AG150"/>
    <mergeCell ref="AH150:AK150"/>
    <mergeCell ref="AL150:AO150"/>
    <mergeCell ref="AP150:AS150"/>
    <mergeCell ref="A151:I151"/>
    <mergeCell ref="J151:L152"/>
    <mergeCell ref="M151:O152"/>
    <mergeCell ref="P151:T152"/>
    <mergeCell ref="U151:Y152"/>
    <mergeCell ref="Z149:AC149"/>
    <mergeCell ref="AD149:AG149"/>
    <mergeCell ref="AH149:AK149"/>
    <mergeCell ref="AL149:AO149"/>
    <mergeCell ref="AP149:AS149"/>
    <mergeCell ref="A150:I150"/>
    <mergeCell ref="J150:L150"/>
    <mergeCell ref="M150:O150"/>
    <mergeCell ref="P150:T150"/>
    <mergeCell ref="U150:Y150"/>
    <mergeCell ref="Z148:AC148"/>
    <mergeCell ref="AD148:AG148"/>
    <mergeCell ref="AH148:AK148"/>
    <mergeCell ref="AL148:AO148"/>
    <mergeCell ref="AP148:AS148"/>
    <mergeCell ref="A149:I149"/>
    <mergeCell ref="J149:L149"/>
    <mergeCell ref="M149:O149"/>
    <mergeCell ref="P149:T149"/>
    <mergeCell ref="U149:Y149"/>
    <mergeCell ref="Z147:AC147"/>
    <mergeCell ref="AD147:AG147"/>
    <mergeCell ref="AH147:AK147"/>
    <mergeCell ref="AL147:AO147"/>
    <mergeCell ref="AP147:AS147"/>
    <mergeCell ref="A148:I148"/>
    <mergeCell ref="J148:L148"/>
    <mergeCell ref="M148:O148"/>
    <mergeCell ref="P148:T148"/>
    <mergeCell ref="U148:Y148"/>
    <mergeCell ref="Z146:AC146"/>
    <mergeCell ref="AD146:AG146"/>
    <mergeCell ref="AH146:AK146"/>
    <mergeCell ref="AL146:AO146"/>
    <mergeCell ref="AP146:AS146"/>
    <mergeCell ref="A147:I147"/>
    <mergeCell ref="J147:L147"/>
    <mergeCell ref="M147:O147"/>
    <mergeCell ref="P147:T147"/>
    <mergeCell ref="U147:Y147"/>
    <mergeCell ref="Z145:AC145"/>
    <mergeCell ref="AD145:AG145"/>
    <mergeCell ref="AH145:AK145"/>
    <mergeCell ref="AL145:AO145"/>
    <mergeCell ref="AP145:AS145"/>
    <mergeCell ref="A146:I146"/>
    <mergeCell ref="J146:L146"/>
    <mergeCell ref="M146:O146"/>
    <mergeCell ref="P146:T146"/>
    <mergeCell ref="U146:Y146"/>
    <mergeCell ref="AD143:AG144"/>
    <mergeCell ref="AH143:AK144"/>
    <mergeCell ref="AL143:AO144"/>
    <mergeCell ref="AP143:AS144"/>
    <mergeCell ref="A144:I144"/>
    <mergeCell ref="A145:I145"/>
    <mergeCell ref="J145:L145"/>
    <mergeCell ref="M145:O145"/>
    <mergeCell ref="P145:T145"/>
    <mergeCell ref="U145:Y145"/>
    <mergeCell ref="AD142:AG142"/>
    <mergeCell ref="AH142:AK142"/>
    <mergeCell ref="AL142:AO142"/>
    <mergeCell ref="AP142:AS142"/>
    <mergeCell ref="A143:I143"/>
    <mergeCell ref="J143:L144"/>
    <mergeCell ref="M143:O144"/>
    <mergeCell ref="P143:T144"/>
    <mergeCell ref="U143:Y144"/>
    <mergeCell ref="Z143:AC144"/>
    <mergeCell ref="A142:I142"/>
    <mergeCell ref="J142:L142"/>
    <mergeCell ref="M142:O142"/>
    <mergeCell ref="P142:T142"/>
    <mergeCell ref="U142:Y142"/>
    <mergeCell ref="Z142:AC142"/>
    <mergeCell ref="Z140:AC141"/>
    <mergeCell ref="AD140:AG141"/>
    <mergeCell ref="AH140:AK141"/>
    <mergeCell ref="AL140:AO141"/>
    <mergeCell ref="AP140:AS141"/>
    <mergeCell ref="A141:I141"/>
    <mergeCell ref="Z139:AC139"/>
    <mergeCell ref="AD139:AG139"/>
    <mergeCell ref="AH139:AK139"/>
    <mergeCell ref="AL139:AO139"/>
    <mergeCell ref="AP139:AS139"/>
    <mergeCell ref="A140:I140"/>
    <mergeCell ref="J140:L141"/>
    <mergeCell ref="M140:O141"/>
    <mergeCell ref="P140:T141"/>
    <mergeCell ref="U140:Y141"/>
    <mergeCell ref="AD137:AG137"/>
    <mergeCell ref="AH137:AK137"/>
    <mergeCell ref="AL137:AO137"/>
    <mergeCell ref="AP137:AS137"/>
    <mergeCell ref="A138:AS138"/>
    <mergeCell ref="A139:I139"/>
    <mergeCell ref="J139:L139"/>
    <mergeCell ref="M139:O139"/>
    <mergeCell ref="P139:T139"/>
    <mergeCell ref="U139:Y139"/>
    <mergeCell ref="A137:I137"/>
    <mergeCell ref="J137:L137"/>
    <mergeCell ref="M137:O137"/>
    <mergeCell ref="P137:T137"/>
    <mergeCell ref="U137:Y137"/>
    <mergeCell ref="Z137:AC137"/>
    <mergeCell ref="U134:AS134"/>
    <mergeCell ref="U135:Y136"/>
    <mergeCell ref="Z135:AC136"/>
    <mergeCell ref="AD135:AG136"/>
    <mergeCell ref="AH135:AK136"/>
    <mergeCell ref="AL135:AS135"/>
    <mergeCell ref="AL136:AO136"/>
    <mergeCell ref="AP136:AS136"/>
    <mergeCell ref="Z132:AC132"/>
    <mergeCell ref="AD132:AG132"/>
    <mergeCell ref="AH132:AK132"/>
    <mergeCell ref="AL132:AO132"/>
    <mergeCell ref="AP132:AS132"/>
    <mergeCell ref="A133:I136"/>
    <mergeCell ref="J133:L136"/>
    <mergeCell ref="M133:O136"/>
    <mergeCell ref="P133:AS133"/>
    <mergeCell ref="P134:T136"/>
    <mergeCell ref="Z131:AC131"/>
    <mergeCell ref="AD131:AG131"/>
    <mergeCell ref="AH131:AK131"/>
    <mergeCell ref="AL131:AO131"/>
    <mergeCell ref="AP131:AS131"/>
    <mergeCell ref="A132:I132"/>
    <mergeCell ref="J132:L132"/>
    <mergeCell ref="M132:O132"/>
    <mergeCell ref="P132:T132"/>
    <mergeCell ref="U132:Y132"/>
    <mergeCell ref="AD129:AG130"/>
    <mergeCell ref="AH129:AK130"/>
    <mergeCell ref="AL129:AO130"/>
    <mergeCell ref="AP129:AS130"/>
    <mergeCell ref="A130:I130"/>
    <mergeCell ref="A131:I131"/>
    <mergeCell ref="J131:L131"/>
    <mergeCell ref="M131:O131"/>
    <mergeCell ref="P131:T131"/>
    <mergeCell ref="U131:Y131"/>
    <mergeCell ref="AD128:AG128"/>
    <mergeCell ref="AH128:AK128"/>
    <mergeCell ref="AL128:AO128"/>
    <mergeCell ref="AP128:AS128"/>
    <mergeCell ref="A129:I129"/>
    <mergeCell ref="J129:L130"/>
    <mergeCell ref="M129:O130"/>
    <mergeCell ref="P129:T130"/>
    <mergeCell ref="U129:Y130"/>
    <mergeCell ref="Z129:AC130"/>
    <mergeCell ref="AD127:AG127"/>
    <mergeCell ref="AH127:AK127"/>
    <mergeCell ref="AL127:AO127"/>
    <mergeCell ref="AP127:AS127"/>
    <mergeCell ref="A128:I128"/>
    <mergeCell ref="J128:L128"/>
    <mergeCell ref="M128:O128"/>
    <mergeCell ref="P128:T128"/>
    <mergeCell ref="U128:Y128"/>
    <mergeCell ref="Z128:AC128"/>
    <mergeCell ref="AD126:AG126"/>
    <mergeCell ref="AH126:AK126"/>
    <mergeCell ref="AL126:AO126"/>
    <mergeCell ref="AP126:AS126"/>
    <mergeCell ref="A127:I127"/>
    <mergeCell ref="J127:L127"/>
    <mergeCell ref="M127:O127"/>
    <mergeCell ref="P127:T127"/>
    <mergeCell ref="U127:Y127"/>
    <mergeCell ref="Z127:AC127"/>
    <mergeCell ref="A126:I126"/>
    <mergeCell ref="J126:L126"/>
    <mergeCell ref="M126:O126"/>
    <mergeCell ref="P126:T126"/>
    <mergeCell ref="U126:Y126"/>
    <mergeCell ref="Z126:AC126"/>
    <mergeCell ref="Z124:AC125"/>
    <mergeCell ref="AD124:AG125"/>
    <mergeCell ref="AH124:AK125"/>
    <mergeCell ref="AL124:AO125"/>
    <mergeCell ref="AP124:AS125"/>
    <mergeCell ref="A125:I125"/>
    <mergeCell ref="Z123:AC123"/>
    <mergeCell ref="AD123:AG123"/>
    <mergeCell ref="AH123:AK123"/>
    <mergeCell ref="AL123:AO123"/>
    <mergeCell ref="AP123:AS123"/>
    <mergeCell ref="A124:I124"/>
    <mergeCell ref="J124:L125"/>
    <mergeCell ref="M124:O125"/>
    <mergeCell ref="P124:T125"/>
    <mergeCell ref="U124:Y125"/>
    <mergeCell ref="AD121:AG122"/>
    <mergeCell ref="AH121:AK122"/>
    <mergeCell ref="AL121:AO122"/>
    <mergeCell ref="AP121:AS122"/>
    <mergeCell ref="A122:I122"/>
    <mergeCell ref="A123:I123"/>
    <mergeCell ref="J123:L123"/>
    <mergeCell ref="M123:O123"/>
    <mergeCell ref="P123:T123"/>
    <mergeCell ref="U123:Y123"/>
    <mergeCell ref="AD120:AG120"/>
    <mergeCell ref="AH120:AK120"/>
    <mergeCell ref="AL120:AO120"/>
    <mergeCell ref="AP120:AS120"/>
    <mergeCell ref="A121:I121"/>
    <mergeCell ref="J121:L122"/>
    <mergeCell ref="M121:O122"/>
    <mergeCell ref="P121:T122"/>
    <mergeCell ref="U121:Y122"/>
    <mergeCell ref="Z121:AC122"/>
    <mergeCell ref="AD119:AG119"/>
    <mergeCell ref="AH119:AK119"/>
    <mergeCell ref="AL119:AO119"/>
    <mergeCell ref="AP119:AS119"/>
    <mergeCell ref="A120:I120"/>
    <mergeCell ref="J120:L120"/>
    <mergeCell ref="M120:O120"/>
    <mergeCell ref="P120:T120"/>
    <mergeCell ref="U120:Y120"/>
    <mergeCell ref="Z120:AC120"/>
    <mergeCell ref="AD118:AG118"/>
    <mergeCell ref="AH118:AK118"/>
    <mergeCell ref="AL118:AO118"/>
    <mergeCell ref="AP118:AS118"/>
    <mergeCell ref="A119:I119"/>
    <mergeCell ref="J119:L119"/>
    <mergeCell ref="M119:O119"/>
    <mergeCell ref="P119:T119"/>
    <mergeCell ref="U119:Y119"/>
    <mergeCell ref="Z119:AC119"/>
    <mergeCell ref="A118:I118"/>
    <mergeCell ref="J118:L118"/>
    <mergeCell ref="M118:O118"/>
    <mergeCell ref="P118:T118"/>
    <mergeCell ref="U118:Y118"/>
    <mergeCell ref="Z118:AC118"/>
    <mergeCell ref="Z116:AC117"/>
    <mergeCell ref="AD116:AG117"/>
    <mergeCell ref="AH116:AK117"/>
    <mergeCell ref="AL116:AO117"/>
    <mergeCell ref="AP116:AS117"/>
    <mergeCell ref="A117:I117"/>
    <mergeCell ref="Z115:AC115"/>
    <mergeCell ref="AD115:AG115"/>
    <mergeCell ref="AH115:AK115"/>
    <mergeCell ref="AL115:AO115"/>
    <mergeCell ref="AP115:AS115"/>
    <mergeCell ref="A116:I116"/>
    <mergeCell ref="J116:L117"/>
    <mergeCell ref="M116:O117"/>
    <mergeCell ref="P116:T117"/>
    <mergeCell ref="U116:Y117"/>
    <mergeCell ref="Z114:AC114"/>
    <mergeCell ref="AD114:AG114"/>
    <mergeCell ref="AH114:AK114"/>
    <mergeCell ref="AL114:AO114"/>
    <mergeCell ref="AP114:AS114"/>
    <mergeCell ref="A115:I115"/>
    <mergeCell ref="J115:L115"/>
    <mergeCell ref="M115:O115"/>
    <mergeCell ref="P115:T115"/>
    <mergeCell ref="U115:Y115"/>
    <mergeCell ref="Z113:AC113"/>
    <mergeCell ref="AD113:AG113"/>
    <mergeCell ref="AH113:AK113"/>
    <mergeCell ref="AL113:AO113"/>
    <mergeCell ref="AP113:AS113"/>
    <mergeCell ref="A114:I114"/>
    <mergeCell ref="J114:L114"/>
    <mergeCell ref="M114:O114"/>
    <mergeCell ref="P114:T114"/>
    <mergeCell ref="U114:Y114"/>
    <mergeCell ref="Z112:AC112"/>
    <mergeCell ref="AD112:AG112"/>
    <mergeCell ref="AH112:AK112"/>
    <mergeCell ref="AL112:AO112"/>
    <mergeCell ref="AP112:AS112"/>
    <mergeCell ref="A113:I113"/>
    <mergeCell ref="J113:L113"/>
    <mergeCell ref="M113:O113"/>
    <mergeCell ref="P113:T113"/>
    <mergeCell ref="U113:Y113"/>
    <mergeCell ref="AD110:AG111"/>
    <mergeCell ref="AH110:AK111"/>
    <mergeCell ref="AL110:AO111"/>
    <mergeCell ref="AP110:AS111"/>
    <mergeCell ref="A111:I111"/>
    <mergeCell ref="A112:I112"/>
    <mergeCell ref="J112:L112"/>
    <mergeCell ref="M112:O112"/>
    <mergeCell ref="P112:T112"/>
    <mergeCell ref="U112:Y112"/>
    <mergeCell ref="A110:I110"/>
    <mergeCell ref="J110:L111"/>
    <mergeCell ref="M110:O111"/>
    <mergeCell ref="P110:T111"/>
    <mergeCell ref="U110:Y111"/>
    <mergeCell ref="Z110:AC111"/>
    <mergeCell ref="Z108:AC109"/>
    <mergeCell ref="AD108:AG109"/>
    <mergeCell ref="AH108:AK109"/>
    <mergeCell ref="AL108:AO109"/>
    <mergeCell ref="AP108:AS109"/>
    <mergeCell ref="A109:I109"/>
    <mergeCell ref="AD106:AG107"/>
    <mergeCell ref="AH106:AK107"/>
    <mergeCell ref="AL106:AO107"/>
    <mergeCell ref="AP106:AS107"/>
    <mergeCell ref="A107:I107"/>
    <mergeCell ref="A108:I108"/>
    <mergeCell ref="J108:L109"/>
    <mergeCell ref="M108:O109"/>
    <mergeCell ref="P108:T109"/>
    <mergeCell ref="U108:Y109"/>
    <mergeCell ref="AD105:AG105"/>
    <mergeCell ref="AH105:AK105"/>
    <mergeCell ref="AL105:AO105"/>
    <mergeCell ref="AP105:AS105"/>
    <mergeCell ref="A106:I106"/>
    <mergeCell ref="J106:L107"/>
    <mergeCell ref="M106:O107"/>
    <mergeCell ref="P106:T107"/>
    <mergeCell ref="U106:Y107"/>
    <mergeCell ref="Z106:AC107"/>
    <mergeCell ref="AD104:AG104"/>
    <mergeCell ref="AH104:AK104"/>
    <mergeCell ref="AL104:AO104"/>
    <mergeCell ref="AP104:AS104"/>
    <mergeCell ref="A105:I105"/>
    <mergeCell ref="J105:L105"/>
    <mergeCell ref="M105:O105"/>
    <mergeCell ref="P105:T105"/>
    <mergeCell ref="U105:Y105"/>
    <mergeCell ref="Z105:AC105"/>
    <mergeCell ref="A104:I104"/>
    <mergeCell ref="J104:L104"/>
    <mergeCell ref="M104:O104"/>
    <mergeCell ref="P104:T104"/>
    <mergeCell ref="U104:Y104"/>
    <mergeCell ref="Z104:AC104"/>
    <mergeCell ref="Z102:AC103"/>
    <mergeCell ref="AD102:AG103"/>
    <mergeCell ref="AH102:AK103"/>
    <mergeCell ref="AL102:AO103"/>
    <mergeCell ref="AP102:AS103"/>
    <mergeCell ref="A103:I103"/>
    <mergeCell ref="Z101:AC101"/>
    <mergeCell ref="AD101:AG101"/>
    <mergeCell ref="AH101:AK101"/>
    <mergeCell ref="AL101:AO101"/>
    <mergeCell ref="AP101:AS101"/>
    <mergeCell ref="A102:I102"/>
    <mergeCell ref="J102:L103"/>
    <mergeCell ref="M102:O103"/>
    <mergeCell ref="P102:T103"/>
    <mergeCell ref="U102:Y103"/>
    <mergeCell ref="Z100:AC100"/>
    <mergeCell ref="AD100:AG100"/>
    <mergeCell ref="AH100:AK100"/>
    <mergeCell ref="AL100:AO100"/>
    <mergeCell ref="AP100:AS100"/>
    <mergeCell ref="A101:I101"/>
    <mergeCell ref="J101:L101"/>
    <mergeCell ref="M101:O101"/>
    <mergeCell ref="P101:T101"/>
    <mergeCell ref="U101:Y101"/>
    <mergeCell ref="Z99:AC99"/>
    <mergeCell ref="AD99:AG99"/>
    <mergeCell ref="AH99:AK99"/>
    <mergeCell ref="AL99:AO99"/>
    <mergeCell ref="AP99:AS99"/>
    <mergeCell ref="A100:I100"/>
    <mergeCell ref="J100:L100"/>
    <mergeCell ref="M100:O100"/>
    <mergeCell ref="P100:T100"/>
    <mergeCell ref="U100:Y100"/>
    <mergeCell ref="Z98:AC98"/>
    <mergeCell ref="AD98:AG98"/>
    <mergeCell ref="AH98:AK98"/>
    <mergeCell ref="AL98:AO98"/>
    <mergeCell ref="AP98:AS98"/>
    <mergeCell ref="A99:I99"/>
    <mergeCell ref="J99:L99"/>
    <mergeCell ref="M99:O99"/>
    <mergeCell ref="P99:T99"/>
    <mergeCell ref="U99:Y99"/>
    <mergeCell ref="Z97:AC97"/>
    <mergeCell ref="AD97:AG97"/>
    <mergeCell ref="AH97:AK97"/>
    <mergeCell ref="AL97:AO97"/>
    <mergeCell ref="AP97:AS97"/>
    <mergeCell ref="A98:I98"/>
    <mergeCell ref="J98:L98"/>
    <mergeCell ref="M98:O98"/>
    <mergeCell ref="P98:T98"/>
    <mergeCell ref="U98:Y98"/>
    <mergeCell ref="Z96:AC96"/>
    <mergeCell ref="AD96:AG96"/>
    <mergeCell ref="AH96:AK96"/>
    <mergeCell ref="AL96:AO96"/>
    <mergeCell ref="AP96:AS96"/>
    <mergeCell ref="A97:I97"/>
    <mergeCell ref="J97:L97"/>
    <mergeCell ref="M97:O97"/>
    <mergeCell ref="P97:T97"/>
    <mergeCell ref="U97:Y97"/>
    <mergeCell ref="AD94:AG95"/>
    <mergeCell ref="AH94:AK95"/>
    <mergeCell ref="AL94:AO95"/>
    <mergeCell ref="AP94:AS95"/>
    <mergeCell ref="A95:I95"/>
    <mergeCell ref="A96:I96"/>
    <mergeCell ref="J96:L96"/>
    <mergeCell ref="M96:O96"/>
    <mergeCell ref="P96:T96"/>
    <mergeCell ref="U96:Y96"/>
    <mergeCell ref="AD93:AG93"/>
    <mergeCell ref="AH93:AK93"/>
    <mergeCell ref="AL93:AO93"/>
    <mergeCell ref="AP93:AS93"/>
    <mergeCell ref="A94:I94"/>
    <mergeCell ref="J94:L95"/>
    <mergeCell ref="M94:O95"/>
    <mergeCell ref="P94:T95"/>
    <mergeCell ref="U94:Y95"/>
    <mergeCell ref="Z94:AC95"/>
    <mergeCell ref="A93:I93"/>
    <mergeCell ref="J93:L93"/>
    <mergeCell ref="M93:O93"/>
    <mergeCell ref="P93:T93"/>
    <mergeCell ref="U93:Y93"/>
    <mergeCell ref="Z93:AC93"/>
    <mergeCell ref="Z91:AC92"/>
    <mergeCell ref="AD91:AG92"/>
    <mergeCell ref="AH91:AK92"/>
    <mergeCell ref="AL91:AO92"/>
    <mergeCell ref="AP91:AS92"/>
    <mergeCell ref="A92:I92"/>
    <mergeCell ref="Z90:AC90"/>
    <mergeCell ref="AD90:AG90"/>
    <mergeCell ref="AH90:AK90"/>
    <mergeCell ref="AL90:AO90"/>
    <mergeCell ref="AP90:AS90"/>
    <mergeCell ref="A91:I91"/>
    <mergeCell ref="J91:L92"/>
    <mergeCell ref="M91:O92"/>
    <mergeCell ref="P91:T92"/>
    <mergeCell ref="U91:Y92"/>
    <mergeCell ref="AD88:AG88"/>
    <mergeCell ref="AH88:AK88"/>
    <mergeCell ref="AL88:AO88"/>
    <mergeCell ref="AP88:AS88"/>
    <mergeCell ref="A89:AS89"/>
    <mergeCell ref="A90:I90"/>
    <mergeCell ref="J90:L90"/>
    <mergeCell ref="M90:O90"/>
    <mergeCell ref="P90:T90"/>
    <mergeCell ref="U90:Y90"/>
    <mergeCell ref="AH86:AK87"/>
    <mergeCell ref="AL86:AS86"/>
    <mergeCell ref="AL87:AO87"/>
    <mergeCell ref="AP87:AS87"/>
    <mergeCell ref="A88:I88"/>
    <mergeCell ref="J88:L88"/>
    <mergeCell ref="M88:O88"/>
    <mergeCell ref="P88:T88"/>
    <mergeCell ref="U88:Y88"/>
    <mergeCell ref="Z88:AC88"/>
    <mergeCell ref="A83:AS83"/>
    <mergeCell ref="A84:I87"/>
    <mergeCell ref="J84:L87"/>
    <mergeCell ref="M84:O87"/>
    <mergeCell ref="P84:AS84"/>
    <mergeCell ref="P85:T87"/>
    <mergeCell ref="U85:AS85"/>
    <mergeCell ref="U86:Y87"/>
    <mergeCell ref="Z86:AC87"/>
    <mergeCell ref="AD86:AG87"/>
    <mergeCell ref="A78:C79"/>
    <mergeCell ref="D78:AJ78"/>
    <mergeCell ref="AK78:AR79"/>
    <mergeCell ref="D79:AJ79"/>
    <mergeCell ref="AN81:AS81"/>
    <mergeCell ref="A82:AS82"/>
    <mergeCell ref="A75:C75"/>
    <mergeCell ref="D75:AJ75"/>
    <mergeCell ref="AK75:AR75"/>
    <mergeCell ref="A76:C77"/>
    <mergeCell ref="D76:AJ76"/>
    <mergeCell ref="AK76:AR77"/>
    <mergeCell ref="D77:AJ77"/>
    <mergeCell ref="A73:C73"/>
    <mergeCell ref="D73:AJ73"/>
    <mergeCell ref="AK73:AR73"/>
    <mergeCell ref="A74:C74"/>
    <mergeCell ref="D74:AJ74"/>
    <mergeCell ref="AK74:AR74"/>
    <mergeCell ref="A71:C71"/>
    <mergeCell ref="D71:AJ71"/>
    <mergeCell ref="AK71:AR71"/>
    <mergeCell ref="A72:C72"/>
    <mergeCell ref="D72:AJ72"/>
    <mergeCell ref="AK72:AR72"/>
    <mergeCell ref="A67:C68"/>
    <mergeCell ref="D67:AJ67"/>
    <mergeCell ref="AK67:AR68"/>
    <mergeCell ref="D68:AJ68"/>
    <mergeCell ref="A69:C70"/>
    <mergeCell ref="D69:AJ69"/>
    <mergeCell ref="AK69:AR70"/>
    <mergeCell ref="D70:AJ70"/>
    <mergeCell ref="A64:C65"/>
    <mergeCell ref="D64:AJ64"/>
    <mergeCell ref="AK64:AR65"/>
    <mergeCell ref="D65:AJ65"/>
    <mergeCell ref="A66:C66"/>
    <mergeCell ref="D66:AJ66"/>
    <mergeCell ref="AK66:AR66"/>
    <mergeCell ref="A61:C62"/>
    <mergeCell ref="D61:AJ61"/>
    <mergeCell ref="AK61:AR62"/>
    <mergeCell ref="D62:AJ62"/>
    <mergeCell ref="A63:C63"/>
    <mergeCell ref="D63:AJ63"/>
    <mergeCell ref="AK63:AR63"/>
    <mergeCell ref="A58:C58"/>
    <mergeCell ref="D58:AJ58"/>
    <mergeCell ref="AK58:AR58"/>
    <mergeCell ref="A59:C60"/>
    <mergeCell ref="D59:AJ59"/>
    <mergeCell ref="AK59:AR60"/>
    <mergeCell ref="D60:AJ60"/>
    <mergeCell ref="A55:AS55"/>
    <mergeCell ref="A56:C56"/>
    <mergeCell ref="D56:AJ56"/>
    <mergeCell ref="AK56:AR56"/>
    <mergeCell ref="A57:C57"/>
    <mergeCell ref="D57:AJ57"/>
    <mergeCell ref="AK57:AR57"/>
    <mergeCell ref="AG2:AS2"/>
    <mergeCell ref="AG3:AS3"/>
    <mergeCell ref="AJ4:AS4"/>
    <mergeCell ref="AK9:AS9"/>
    <mergeCell ref="AJ10:AS10"/>
    <mergeCell ref="A14:AS14"/>
    <mergeCell ref="I43:L43"/>
    <mergeCell ref="AM48:AP48"/>
    <mergeCell ref="AM49:AP49"/>
    <mergeCell ref="AN52:AS52"/>
    <mergeCell ref="A53:AS53"/>
    <mergeCell ref="A54:AS54"/>
    <mergeCell ref="Q25:AJ25"/>
    <mergeCell ref="AP25:AS25"/>
    <mergeCell ref="AP26:AS26"/>
    <mergeCell ref="Q27:AJ27"/>
    <mergeCell ref="AP27:AS27"/>
    <mergeCell ref="Q28:AJ28"/>
    <mergeCell ref="A15:AS15"/>
    <mergeCell ref="A16:AS16"/>
    <mergeCell ref="A17:AS17"/>
    <mergeCell ref="N21:AJ21"/>
    <mergeCell ref="AP21:AS21"/>
    <mergeCell ref="N22:AJ22"/>
    <mergeCell ref="AP22:AS23"/>
    <mergeCell ref="N23:AJ24"/>
    <mergeCell ref="AP24:AS24"/>
  </mergeCells>
  <printOptions horizontalCentered="1"/>
  <pageMargins left="0.23622047244094491" right="0.23622047244094491" top="0.15748031496062992" bottom="0.15748031496062992" header="0" footer="0"/>
  <pageSetup paperSize="9" scale="72" fitToHeight="0" orientation="portrait" r:id="rId1"/>
  <headerFooter differentFirst="1" alignWithMargins="0">
    <oddFooter>&amp;R4</oddFooter>
  </headerFooter>
  <rowBreaks count="3" manualBreakCount="3">
    <brk id="132" max="44" man="1"/>
    <brk id="181" max="44" man="1"/>
    <brk id="228" max="4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O249"/>
  <sheetViews>
    <sheetView view="pageBreakPreview" topLeftCell="A232" zoomScale="90" zoomScaleNormal="100" zoomScaleSheetLayoutView="90" workbookViewId="0">
      <selection activeCell="A236" sqref="A236"/>
    </sheetView>
  </sheetViews>
  <sheetFormatPr defaultRowHeight="12.75" x14ac:dyDescent="0.2"/>
  <cols>
    <col min="1" max="3" width="2.85546875" style="3" customWidth="1"/>
    <col min="4" max="4" width="15.7109375" style="3" customWidth="1"/>
    <col min="5" max="44" width="2.85546875" style="3" customWidth="1"/>
    <col min="45" max="45" width="2.85546875" style="18" customWidth="1"/>
    <col min="46" max="52" width="4.85546875" style="3" hidden="1" customWidth="1"/>
    <col min="53" max="54" width="0" style="3" hidden="1" customWidth="1"/>
    <col min="55" max="55" width="11.140625" style="3" hidden="1" customWidth="1"/>
    <col min="56" max="56" width="10.7109375" style="3" hidden="1" customWidth="1"/>
    <col min="57" max="57" width="12" style="3" hidden="1" customWidth="1"/>
    <col min="58" max="62" width="0" style="3" hidden="1" customWidth="1"/>
    <col min="63" max="63" width="13.5703125" style="3" hidden="1" customWidth="1"/>
    <col min="64" max="65" width="0" style="3" hidden="1" customWidth="1"/>
    <col min="66" max="16384" width="9.140625" style="3"/>
  </cols>
  <sheetData>
    <row r="1" spans="1:45" hidden="1" x14ac:dyDescent="0.2">
      <c r="AS1" s="18" t="s">
        <v>3</v>
      </c>
    </row>
    <row r="2" spans="1:45" hidden="1" x14ac:dyDescent="0.2"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</row>
    <row r="3" spans="1:45" ht="46.5" hidden="1" customHeight="1" x14ac:dyDescent="0.2">
      <c r="AG3" s="270" t="s">
        <v>119</v>
      </c>
      <c r="AH3" s="270"/>
      <c r="AI3" s="270"/>
      <c r="AJ3" s="270"/>
      <c r="AK3" s="270"/>
      <c r="AL3" s="270"/>
      <c r="AM3" s="270"/>
      <c r="AN3" s="270"/>
      <c r="AO3" s="270"/>
      <c r="AP3" s="270"/>
      <c r="AQ3" s="270"/>
      <c r="AR3" s="270"/>
      <c r="AS3" s="270"/>
    </row>
    <row r="4" spans="1:45" hidden="1" x14ac:dyDescent="0.2">
      <c r="AG4" s="5"/>
      <c r="AH4" s="5"/>
      <c r="AI4" s="5"/>
      <c r="AJ4" s="271"/>
      <c r="AK4" s="271"/>
      <c r="AL4" s="271"/>
      <c r="AM4" s="271"/>
      <c r="AN4" s="271"/>
      <c r="AO4" s="271"/>
      <c r="AP4" s="271"/>
      <c r="AQ4" s="271"/>
      <c r="AR4" s="271"/>
      <c r="AS4" s="271"/>
    </row>
    <row r="5" spans="1:45" hidden="1" x14ac:dyDescent="0.2">
      <c r="AG5" s="5"/>
      <c r="AH5" s="5"/>
      <c r="AI5" s="5"/>
      <c r="AJ5" s="5"/>
      <c r="AS5" s="18" t="s">
        <v>1</v>
      </c>
    </row>
    <row r="6" spans="1:45" hidden="1" x14ac:dyDescent="0.2">
      <c r="AG6" s="5"/>
      <c r="AH6" s="5"/>
      <c r="AI6" s="5"/>
      <c r="AJ6" s="5"/>
      <c r="AS6" s="18" t="s">
        <v>2</v>
      </c>
    </row>
    <row r="7" spans="1:45" hidden="1" x14ac:dyDescent="0.2">
      <c r="AG7" s="5"/>
      <c r="AH7" s="5"/>
      <c r="AI7" s="5"/>
      <c r="AJ7" s="5"/>
      <c r="AS7" s="17" t="s">
        <v>0</v>
      </c>
    </row>
    <row r="8" spans="1:45" hidden="1" x14ac:dyDescent="0.2">
      <c r="AG8" s="5"/>
      <c r="AH8" s="5"/>
      <c r="AI8" s="5"/>
      <c r="AJ8" s="5"/>
      <c r="AK8" s="20"/>
      <c r="AL8" s="20"/>
      <c r="AM8" s="20"/>
      <c r="AN8" s="20"/>
      <c r="AO8" s="20"/>
      <c r="AP8" s="20"/>
      <c r="AQ8" s="20"/>
      <c r="AR8" s="20"/>
      <c r="AS8" s="21"/>
    </row>
    <row r="9" spans="1:45" ht="23.25" hidden="1" customHeight="1" x14ac:dyDescent="0.2">
      <c r="AK9" s="270" t="s">
        <v>120</v>
      </c>
      <c r="AL9" s="270"/>
      <c r="AM9" s="270"/>
      <c r="AN9" s="270"/>
      <c r="AO9" s="270"/>
      <c r="AP9" s="270"/>
      <c r="AQ9" s="270"/>
      <c r="AR9" s="270"/>
      <c r="AS9" s="270"/>
    </row>
    <row r="10" spans="1:45" hidden="1" x14ac:dyDescent="0.2">
      <c r="AG10" s="5"/>
      <c r="AH10" s="5"/>
      <c r="AI10" s="5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</row>
    <row r="11" spans="1:45" hidden="1" x14ac:dyDescent="0.2">
      <c r="AG11" s="5"/>
      <c r="AH11" s="5"/>
      <c r="AI11" s="5"/>
      <c r="AJ11" s="5"/>
      <c r="AS11" s="18" t="s">
        <v>1</v>
      </c>
    </row>
    <row r="12" spans="1:45" hidden="1" x14ac:dyDescent="0.2">
      <c r="AS12" s="18" t="s">
        <v>2</v>
      </c>
    </row>
    <row r="13" spans="1:45" hidden="1" x14ac:dyDescent="0.2">
      <c r="AO13" s="18"/>
      <c r="AP13" s="18"/>
      <c r="AQ13" s="18"/>
      <c r="AR13" s="18"/>
      <c r="AS13" s="3"/>
    </row>
    <row r="14" spans="1:45" hidden="1" x14ac:dyDescent="0.2">
      <c r="A14" s="272" t="s">
        <v>4</v>
      </c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</row>
    <row r="15" spans="1:45" hidden="1" x14ac:dyDescent="0.2">
      <c r="A15" s="272" t="s">
        <v>32</v>
      </c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</row>
    <row r="16" spans="1:45" hidden="1" x14ac:dyDescent="0.2">
      <c r="A16" s="272" t="s">
        <v>161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</row>
    <row r="17" spans="1:50" hidden="1" x14ac:dyDescent="0.2">
      <c r="A17" s="272" t="s">
        <v>163</v>
      </c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</row>
    <row r="18" spans="1:50" hidden="1" x14ac:dyDescent="0.2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</row>
    <row r="19" spans="1:50" hidden="1" x14ac:dyDescent="0.2">
      <c r="A19" s="6" t="s">
        <v>162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</row>
    <row r="20" spans="1:50" hidden="1" x14ac:dyDescent="0.2">
      <c r="AK20" s="18"/>
      <c r="AL20" s="18"/>
      <c r="AM20" s="18"/>
      <c r="AN20" s="18"/>
      <c r="AO20" s="18"/>
      <c r="AP20" s="18"/>
      <c r="AQ20" s="18"/>
      <c r="AR20" s="18"/>
      <c r="AS20" s="3"/>
    </row>
    <row r="21" spans="1:50" hidden="1" x14ac:dyDescent="0.2">
      <c r="A21" s="3" t="s">
        <v>5</v>
      </c>
      <c r="L21" s="14"/>
      <c r="M21" s="14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O21" s="18" t="s">
        <v>6</v>
      </c>
      <c r="AP21" s="280"/>
      <c r="AQ21" s="280"/>
      <c r="AR21" s="280"/>
      <c r="AS21" s="280"/>
    </row>
    <row r="22" spans="1:50" hidden="1" x14ac:dyDescent="0.2">
      <c r="A22" s="3" t="s">
        <v>131</v>
      </c>
      <c r="L22" s="14"/>
      <c r="M22" s="14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  <c r="AH22" s="278"/>
      <c r="AI22" s="278"/>
      <c r="AJ22" s="278"/>
      <c r="AO22" s="18" t="s">
        <v>7</v>
      </c>
      <c r="AP22" s="279"/>
      <c r="AQ22" s="279"/>
      <c r="AR22" s="279"/>
      <c r="AS22" s="279"/>
    </row>
    <row r="23" spans="1:50" hidden="1" x14ac:dyDescent="0.2">
      <c r="A23" s="3" t="s">
        <v>8</v>
      </c>
      <c r="N23" s="281" t="s">
        <v>76</v>
      </c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O23" s="18"/>
      <c r="AP23" s="279"/>
      <c r="AQ23" s="279"/>
      <c r="AR23" s="279"/>
      <c r="AS23" s="279"/>
    </row>
    <row r="24" spans="1:50" hidden="1" x14ac:dyDescent="0.2">
      <c r="A24" s="3" t="s">
        <v>9</v>
      </c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  <c r="AO24" s="18" t="s">
        <v>10</v>
      </c>
      <c r="AP24" s="279"/>
      <c r="AQ24" s="279"/>
      <c r="AR24" s="279"/>
      <c r="AS24" s="279"/>
    </row>
    <row r="25" spans="1:50" hidden="1" x14ac:dyDescent="0.2">
      <c r="A25" s="3" t="s">
        <v>11</v>
      </c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  <c r="AO25" s="18" t="s">
        <v>12</v>
      </c>
      <c r="AP25" s="279"/>
      <c r="AQ25" s="279"/>
      <c r="AR25" s="279"/>
      <c r="AS25" s="279"/>
      <c r="AX25" s="4"/>
    </row>
    <row r="26" spans="1:50" hidden="1" x14ac:dyDescent="0.2">
      <c r="A26" s="3" t="s">
        <v>13</v>
      </c>
      <c r="Q26" s="22"/>
      <c r="R26" s="22"/>
      <c r="S26" s="22"/>
      <c r="T26" s="22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O26" s="18" t="s">
        <v>14</v>
      </c>
      <c r="AP26" s="279"/>
      <c r="AQ26" s="279"/>
      <c r="AR26" s="279"/>
      <c r="AS26" s="279"/>
    </row>
    <row r="27" spans="1:50" hidden="1" x14ac:dyDescent="0.2">
      <c r="A27" s="3" t="s">
        <v>15</v>
      </c>
      <c r="Q27" s="278"/>
      <c r="R27" s="278"/>
      <c r="S27" s="278"/>
      <c r="T27" s="278"/>
      <c r="U27" s="278"/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  <c r="AF27" s="278"/>
      <c r="AG27" s="278"/>
      <c r="AH27" s="278"/>
      <c r="AI27" s="278"/>
      <c r="AJ27" s="278"/>
      <c r="AO27" s="18" t="s">
        <v>16</v>
      </c>
      <c r="AP27" s="279"/>
      <c r="AQ27" s="279"/>
      <c r="AR27" s="279"/>
      <c r="AS27" s="279"/>
    </row>
    <row r="28" spans="1:50" hidden="1" x14ac:dyDescent="0.2">
      <c r="A28" s="1" t="s">
        <v>132</v>
      </c>
      <c r="Q28" s="271"/>
      <c r="R28" s="271"/>
      <c r="S28" s="271"/>
      <c r="T28" s="271"/>
      <c r="U28" s="271"/>
      <c r="V28" s="271"/>
      <c r="W28" s="271"/>
      <c r="X28" s="271"/>
      <c r="Y28" s="271"/>
      <c r="Z28" s="271"/>
      <c r="AA28" s="271"/>
      <c r="AB28" s="271"/>
      <c r="AC28" s="271"/>
      <c r="AD28" s="271"/>
      <c r="AE28" s="271"/>
      <c r="AF28" s="271"/>
      <c r="AG28" s="271"/>
      <c r="AH28" s="271"/>
      <c r="AI28" s="271"/>
      <c r="AJ28" s="271"/>
      <c r="AO28" s="18"/>
      <c r="AP28" s="43"/>
      <c r="AQ28" s="43"/>
      <c r="AR28" s="43"/>
      <c r="AS28" s="43"/>
    </row>
    <row r="29" spans="1:50" hidden="1" x14ac:dyDescent="0.2">
      <c r="A29" s="3" t="s">
        <v>17</v>
      </c>
      <c r="AK29" s="23"/>
      <c r="AL29" s="23"/>
      <c r="AM29" s="23"/>
      <c r="AN29" s="23"/>
      <c r="AO29" s="23"/>
      <c r="AP29" s="23"/>
      <c r="AQ29" s="23"/>
      <c r="AR29" s="23"/>
      <c r="AS29" s="5"/>
    </row>
    <row r="30" spans="1:50" hidden="1" x14ac:dyDescent="0.2">
      <c r="AK30" s="18"/>
      <c r="AL30" s="18"/>
      <c r="AM30" s="18"/>
      <c r="AN30" s="18"/>
      <c r="AO30" s="18"/>
      <c r="AP30" s="18"/>
      <c r="AQ30" s="18"/>
      <c r="AR30" s="18"/>
      <c r="AS30" s="3"/>
    </row>
    <row r="31" spans="1:50" s="2" customFormat="1" hidden="1" x14ac:dyDescent="0.2">
      <c r="A31" s="24" t="s">
        <v>133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</row>
    <row r="32" spans="1:50" s="2" customFormat="1" hidden="1" x14ac:dyDescent="0.2">
      <c r="A32" s="38" t="s">
        <v>136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</row>
    <row r="33" spans="1:45" ht="26.25" hidden="1" customHeight="1" x14ac:dyDescent="0.2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</row>
    <row r="34" spans="1:45" s="2" customFormat="1" hidden="1" x14ac:dyDescent="0.2">
      <c r="A34" s="25" t="s">
        <v>134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</row>
    <row r="35" spans="1:45" s="2" customFormat="1" hidden="1" x14ac:dyDescent="0.2">
      <c r="A35" s="25" t="s">
        <v>137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</row>
    <row r="36" spans="1:45" ht="32.25" hidden="1" customHeight="1" x14ac:dyDescent="0.2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</row>
    <row r="37" spans="1:45" s="2" customFormat="1" hidden="1" x14ac:dyDescent="0.2">
      <c r="A37" s="2" t="s">
        <v>135</v>
      </c>
      <c r="AO37" s="26"/>
      <c r="AP37" s="26"/>
      <c r="AQ37" s="26"/>
      <c r="AR37" s="26"/>
    </row>
    <row r="38" spans="1:45" s="2" customFormat="1" ht="12.75" hidden="1" customHeight="1" x14ac:dyDescent="0.2">
      <c r="A38" s="37" t="s">
        <v>138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</row>
    <row r="39" spans="1:45" ht="74.25" hidden="1" customHeight="1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</row>
    <row r="40" spans="1:45" s="2" customFormat="1" ht="13.5" hidden="1" x14ac:dyDescent="0.25">
      <c r="A40" s="2" t="s">
        <v>117</v>
      </c>
      <c r="AO40" s="26"/>
      <c r="AP40" s="26"/>
      <c r="AQ40" s="26"/>
      <c r="AR40" s="26"/>
    </row>
    <row r="41" spans="1:45" hidden="1" x14ac:dyDescent="0.2">
      <c r="A41" s="3" t="s">
        <v>19</v>
      </c>
      <c r="AO41" s="18"/>
      <c r="AP41" s="18"/>
      <c r="AQ41" s="18"/>
      <c r="AR41" s="18"/>
      <c r="AS41" s="3"/>
    </row>
    <row r="42" spans="1:45" hidden="1" x14ac:dyDescent="0.2">
      <c r="A42" s="3" t="s">
        <v>20</v>
      </c>
      <c r="AO42" s="18"/>
      <c r="AP42" s="18"/>
      <c r="AQ42" s="18"/>
      <c r="AR42" s="18"/>
      <c r="AS42" s="3"/>
    </row>
    <row r="43" spans="1:45" hidden="1" x14ac:dyDescent="0.2">
      <c r="A43" s="7"/>
      <c r="B43" s="7"/>
      <c r="C43" s="7"/>
      <c r="D43" s="7"/>
      <c r="E43" s="7"/>
      <c r="F43" s="7"/>
      <c r="G43" s="7"/>
      <c r="H43" s="7"/>
      <c r="I43" s="273"/>
      <c r="J43" s="273"/>
      <c r="K43" s="273"/>
      <c r="L43" s="273"/>
      <c r="M43" s="7" t="s">
        <v>18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9"/>
      <c r="AP43" s="19"/>
      <c r="AQ43" s="19"/>
      <c r="AR43" s="19"/>
      <c r="AS43" s="7"/>
    </row>
    <row r="44" spans="1:45" hidden="1" x14ac:dyDescent="0.2">
      <c r="A44" s="3" t="s">
        <v>139</v>
      </c>
      <c r="AO44" s="18"/>
      <c r="AP44" s="18"/>
      <c r="AQ44" s="18"/>
      <c r="AR44" s="18"/>
      <c r="AS44" s="3"/>
    </row>
    <row r="45" spans="1:45" hidden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9"/>
      <c r="AP45" s="19"/>
      <c r="AQ45" s="19"/>
      <c r="AR45" s="19"/>
      <c r="AS45" s="7"/>
    </row>
    <row r="46" spans="1:45" hidden="1" x14ac:dyDescent="0.2">
      <c r="A46" s="3" t="s">
        <v>140</v>
      </c>
      <c r="AO46" s="18"/>
      <c r="AP46" s="18"/>
      <c r="AQ46" s="18"/>
      <c r="AR46" s="18"/>
      <c r="AS46" s="3"/>
    </row>
    <row r="47" spans="1:45" hidden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9"/>
      <c r="AP47" s="19"/>
      <c r="AQ47" s="19"/>
      <c r="AR47" s="19"/>
      <c r="AS47" s="7"/>
    </row>
    <row r="48" spans="1:45" s="2" customFormat="1" ht="13.5" hidden="1" x14ac:dyDescent="0.25">
      <c r="A48" s="2" t="s">
        <v>118</v>
      </c>
      <c r="AM48" s="274"/>
      <c r="AN48" s="274"/>
      <c r="AO48" s="274"/>
      <c r="AP48" s="274"/>
      <c r="AQ48" s="44"/>
      <c r="AR48" s="57"/>
      <c r="AS48" s="18" t="s">
        <v>18</v>
      </c>
    </row>
    <row r="49" spans="1:45" hidden="1" x14ac:dyDescent="0.2">
      <c r="A49" s="3" t="s">
        <v>21</v>
      </c>
      <c r="AM49" s="275"/>
      <c r="AN49" s="275"/>
      <c r="AO49" s="275"/>
      <c r="AP49" s="275"/>
      <c r="AQ49" s="6"/>
      <c r="AR49" s="57"/>
      <c r="AS49" s="18" t="s">
        <v>18</v>
      </c>
    </row>
    <row r="50" spans="1:45" hidden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19"/>
      <c r="AP50" s="19"/>
      <c r="AQ50" s="19"/>
      <c r="AR50" s="19"/>
      <c r="AS50" s="7"/>
    </row>
    <row r="51" spans="1:45" hidden="1" x14ac:dyDescent="0.2"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</row>
    <row r="52" spans="1:45" hidden="1" x14ac:dyDescent="0.2"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276" t="s">
        <v>114</v>
      </c>
      <c r="AO52" s="276"/>
      <c r="AP52" s="276"/>
      <c r="AQ52" s="276"/>
      <c r="AR52" s="276"/>
      <c r="AS52" s="276"/>
    </row>
    <row r="53" spans="1:45" hidden="1" x14ac:dyDescent="0.2">
      <c r="A53" s="277" t="s">
        <v>123</v>
      </c>
      <c r="B53" s="277"/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  <c r="W53" s="277"/>
      <c r="X53" s="277"/>
      <c r="Y53" s="277"/>
      <c r="Z53" s="277"/>
      <c r="AA53" s="277"/>
      <c r="AB53" s="277"/>
      <c r="AC53" s="277"/>
      <c r="AD53" s="277"/>
      <c r="AE53" s="277"/>
      <c r="AF53" s="277"/>
      <c r="AG53" s="277"/>
      <c r="AH53" s="277"/>
      <c r="AI53" s="277"/>
      <c r="AJ53" s="277"/>
      <c r="AK53" s="277"/>
      <c r="AL53" s="277"/>
      <c r="AM53" s="277"/>
      <c r="AN53" s="277"/>
      <c r="AO53" s="277"/>
      <c r="AP53" s="277"/>
      <c r="AQ53" s="277"/>
      <c r="AR53" s="277"/>
      <c r="AS53" s="277"/>
    </row>
    <row r="54" spans="1:45" hidden="1" x14ac:dyDescent="0.2">
      <c r="A54" s="277" t="s">
        <v>122</v>
      </c>
      <c r="B54" s="277"/>
      <c r="C54" s="277"/>
      <c r="D54" s="277"/>
      <c r="E54" s="277"/>
      <c r="F54" s="277"/>
      <c r="G54" s="277"/>
      <c r="H54" s="277"/>
      <c r="I54" s="277"/>
      <c r="J54" s="277"/>
      <c r="K54" s="277"/>
      <c r="L54" s="277"/>
      <c r="M54" s="277"/>
      <c r="N54" s="277"/>
      <c r="O54" s="277"/>
      <c r="P54" s="277"/>
      <c r="Q54" s="277"/>
      <c r="R54" s="277"/>
      <c r="S54" s="277"/>
      <c r="T54" s="277"/>
      <c r="U54" s="277"/>
      <c r="V54" s="277"/>
      <c r="W54" s="277"/>
      <c r="X54" s="277"/>
      <c r="Y54" s="277"/>
      <c r="Z54" s="277"/>
      <c r="AA54" s="277"/>
      <c r="AB54" s="277"/>
      <c r="AC54" s="277"/>
      <c r="AD54" s="277"/>
      <c r="AE54" s="277"/>
      <c r="AF54" s="277"/>
      <c r="AG54" s="277"/>
      <c r="AH54" s="277"/>
      <c r="AI54" s="277"/>
      <c r="AJ54" s="277"/>
      <c r="AK54" s="277"/>
      <c r="AL54" s="277"/>
      <c r="AM54" s="277"/>
      <c r="AN54" s="277"/>
      <c r="AO54" s="277"/>
      <c r="AP54" s="277"/>
      <c r="AQ54" s="277"/>
      <c r="AR54" s="277"/>
      <c r="AS54" s="277"/>
    </row>
    <row r="55" spans="1:45" hidden="1" x14ac:dyDescent="0.2">
      <c r="A55" s="310" t="s">
        <v>121</v>
      </c>
      <c r="B55" s="310"/>
      <c r="C55" s="310"/>
      <c r="D55" s="310"/>
      <c r="E55" s="310"/>
      <c r="F55" s="310"/>
      <c r="G55" s="310"/>
      <c r="H55" s="310"/>
      <c r="I55" s="310"/>
      <c r="J55" s="310"/>
      <c r="K55" s="310"/>
      <c r="L55" s="310"/>
      <c r="M55" s="310"/>
      <c r="N55" s="310"/>
      <c r="O55" s="310"/>
      <c r="P55" s="310"/>
      <c r="Q55" s="310"/>
      <c r="R55" s="310"/>
      <c r="S55" s="310"/>
      <c r="T55" s="310"/>
      <c r="U55" s="310"/>
      <c r="V55" s="310"/>
      <c r="W55" s="310"/>
      <c r="X55" s="310"/>
      <c r="Y55" s="310"/>
      <c r="Z55" s="310"/>
      <c r="AA55" s="310"/>
      <c r="AB55" s="310"/>
      <c r="AC55" s="310"/>
      <c r="AD55" s="310"/>
      <c r="AE55" s="310"/>
      <c r="AF55" s="310"/>
      <c r="AG55" s="310"/>
      <c r="AH55" s="310"/>
      <c r="AI55" s="310"/>
      <c r="AJ55" s="310"/>
      <c r="AK55" s="310"/>
      <c r="AL55" s="310"/>
      <c r="AM55" s="310"/>
      <c r="AN55" s="310"/>
      <c r="AO55" s="310"/>
      <c r="AP55" s="310"/>
      <c r="AQ55" s="310"/>
      <c r="AR55" s="310"/>
      <c r="AS55" s="310"/>
    </row>
    <row r="56" spans="1:45" hidden="1" x14ac:dyDescent="0.2">
      <c r="A56" s="296" t="s">
        <v>47</v>
      </c>
      <c r="B56" s="297"/>
      <c r="C56" s="298"/>
      <c r="D56" s="296" t="s">
        <v>22</v>
      </c>
      <c r="E56" s="297"/>
      <c r="F56" s="297"/>
      <c r="G56" s="297"/>
      <c r="H56" s="297"/>
      <c r="I56" s="297"/>
      <c r="J56" s="297"/>
      <c r="K56" s="297"/>
      <c r="L56" s="297"/>
      <c r="M56" s="297"/>
      <c r="N56" s="297"/>
      <c r="O56" s="297"/>
      <c r="P56" s="297"/>
      <c r="Q56" s="297"/>
      <c r="R56" s="297"/>
      <c r="S56" s="297"/>
      <c r="T56" s="297"/>
      <c r="U56" s="297"/>
      <c r="V56" s="297"/>
      <c r="W56" s="297"/>
      <c r="X56" s="297"/>
      <c r="Y56" s="297"/>
      <c r="Z56" s="297"/>
      <c r="AA56" s="297"/>
      <c r="AB56" s="297"/>
      <c r="AC56" s="297"/>
      <c r="AD56" s="297"/>
      <c r="AE56" s="297"/>
      <c r="AF56" s="297"/>
      <c r="AG56" s="297"/>
      <c r="AH56" s="297"/>
      <c r="AI56" s="297"/>
      <c r="AJ56" s="298"/>
      <c r="AK56" s="280" t="s">
        <v>23</v>
      </c>
      <c r="AL56" s="280"/>
      <c r="AM56" s="280"/>
      <c r="AN56" s="280"/>
      <c r="AO56" s="280"/>
      <c r="AP56" s="280"/>
      <c r="AQ56" s="280"/>
      <c r="AR56" s="280"/>
      <c r="AS56" s="14"/>
    </row>
    <row r="57" spans="1:45" hidden="1" x14ac:dyDescent="0.2">
      <c r="A57" s="296">
        <v>1</v>
      </c>
      <c r="B57" s="297"/>
      <c r="C57" s="298"/>
      <c r="D57" s="296">
        <v>2</v>
      </c>
      <c r="E57" s="297"/>
      <c r="F57" s="297"/>
      <c r="G57" s="297"/>
      <c r="H57" s="297"/>
      <c r="I57" s="297"/>
      <c r="J57" s="297"/>
      <c r="K57" s="297"/>
      <c r="L57" s="297"/>
      <c r="M57" s="297"/>
      <c r="N57" s="297"/>
      <c r="O57" s="297"/>
      <c r="P57" s="297"/>
      <c r="Q57" s="297"/>
      <c r="R57" s="297"/>
      <c r="S57" s="297"/>
      <c r="T57" s="297"/>
      <c r="U57" s="297"/>
      <c r="V57" s="297"/>
      <c r="W57" s="297"/>
      <c r="X57" s="297"/>
      <c r="Y57" s="297"/>
      <c r="Z57" s="297"/>
      <c r="AA57" s="297"/>
      <c r="AB57" s="297"/>
      <c r="AC57" s="297"/>
      <c r="AD57" s="297"/>
      <c r="AE57" s="297"/>
      <c r="AF57" s="297"/>
      <c r="AG57" s="297"/>
      <c r="AH57" s="297"/>
      <c r="AI57" s="297"/>
      <c r="AJ57" s="298"/>
      <c r="AK57" s="280">
        <v>3</v>
      </c>
      <c r="AL57" s="280"/>
      <c r="AM57" s="280"/>
      <c r="AN57" s="280"/>
      <c r="AO57" s="280"/>
      <c r="AP57" s="280"/>
      <c r="AQ57" s="280"/>
      <c r="AR57" s="280"/>
      <c r="AS57" s="14"/>
    </row>
    <row r="58" spans="1:45" hidden="1" x14ac:dyDescent="0.2">
      <c r="A58" s="303" t="s">
        <v>25</v>
      </c>
      <c r="B58" s="304"/>
      <c r="C58" s="305"/>
      <c r="D58" s="306" t="s">
        <v>24</v>
      </c>
      <c r="E58" s="307"/>
      <c r="F58" s="307"/>
      <c r="G58" s="307"/>
      <c r="H58" s="307"/>
      <c r="I58" s="307"/>
      <c r="J58" s="307"/>
      <c r="K58" s="307"/>
      <c r="L58" s="307"/>
      <c r="M58" s="307"/>
      <c r="N58" s="307"/>
      <c r="O58" s="307"/>
      <c r="P58" s="307"/>
      <c r="Q58" s="307"/>
      <c r="R58" s="307"/>
      <c r="S58" s="307"/>
      <c r="T58" s="307"/>
      <c r="U58" s="307"/>
      <c r="V58" s="307"/>
      <c r="W58" s="307"/>
      <c r="X58" s="307"/>
      <c r="Y58" s="307"/>
      <c r="Z58" s="307"/>
      <c r="AA58" s="307"/>
      <c r="AB58" s="307"/>
      <c r="AC58" s="307"/>
      <c r="AD58" s="307"/>
      <c r="AE58" s="307"/>
      <c r="AF58" s="307"/>
      <c r="AG58" s="307"/>
      <c r="AH58" s="307"/>
      <c r="AI58" s="307"/>
      <c r="AJ58" s="308"/>
      <c r="AK58" s="309"/>
      <c r="AL58" s="309"/>
      <c r="AM58" s="309"/>
      <c r="AN58" s="309"/>
      <c r="AO58" s="309"/>
      <c r="AP58" s="309"/>
      <c r="AQ58" s="309"/>
      <c r="AR58" s="309"/>
      <c r="AS58" s="14"/>
    </row>
    <row r="59" spans="1:45" hidden="1" x14ac:dyDescent="0.2">
      <c r="A59" s="283"/>
      <c r="B59" s="284"/>
      <c r="C59" s="284"/>
      <c r="D59" s="287" t="s">
        <v>141</v>
      </c>
      <c r="E59" s="288"/>
      <c r="F59" s="288"/>
      <c r="G59" s="288"/>
      <c r="H59" s="288"/>
      <c r="I59" s="288"/>
      <c r="J59" s="288"/>
      <c r="K59" s="288"/>
      <c r="L59" s="288"/>
      <c r="M59" s="288"/>
      <c r="N59" s="288"/>
      <c r="O59" s="288"/>
      <c r="P59" s="288"/>
      <c r="Q59" s="288"/>
      <c r="R59" s="288"/>
      <c r="S59" s="288"/>
      <c r="T59" s="288"/>
      <c r="U59" s="288"/>
      <c r="V59" s="288"/>
      <c r="W59" s="288"/>
      <c r="X59" s="288"/>
      <c r="Y59" s="288"/>
      <c r="Z59" s="288"/>
      <c r="AA59" s="288"/>
      <c r="AB59" s="288"/>
      <c r="AC59" s="288"/>
      <c r="AD59" s="288"/>
      <c r="AE59" s="288"/>
      <c r="AF59" s="288"/>
      <c r="AG59" s="288"/>
      <c r="AH59" s="288"/>
      <c r="AI59" s="288"/>
      <c r="AJ59" s="289"/>
      <c r="AK59" s="290"/>
      <c r="AL59" s="290"/>
      <c r="AM59" s="290"/>
      <c r="AN59" s="290"/>
      <c r="AO59" s="290"/>
      <c r="AP59" s="290"/>
      <c r="AQ59" s="290"/>
      <c r="AR59" s="291"/>
      <c r="AS59" s="14"/>
    </row>
    <row r="60" spans="1:45" hidden="1" x14ac:dyDescent="0.2">
      <c r="A60" s="285"/>
      <c r="B60" s="286"/>
      <c r="C60" s="286"/>
      <c r="D60" s="293" t="s">
        <v>142</v>
      </c>
      <c r="E60" s="294"/>
      <c r="F60" s="294"/>
      <c r="G60" s="294"/>
      <c r="H60" s="294"/>
      <c r="I60" s="294"/>
      <c r="J60" s="294"/>
      <c r="K60" s="294"/>
      <c r="L60" s="294"/>
      <c r="M60" s="294"/>
      <c r="N60" s="294"/>
      <c r="O60" s="294"/>
      <c r="P60" s="294"/>
      <c r="Q60" s="294"/>
      <c r="R60" s="294"/>
      <c r="S60" s="294"/>
      <c r="T60" s="294"/>
      <c r="U60" s="294"/>
      <c r="V60" s="294"/>
      <c r="W60" s="294"/>
      <c r="X60" s="294"/>
      <c r="Y60" s="294"/>
      <c r="Z60" s="294"/>
      <c r="AA60" s="294"/>
      <c r="AB60" s="294"/>
      <c r="AC60" s="294"/>
      <c r="AD60" s="294"/>
      <c r="AE60" s="294"/>
      <c r="AF60" s="294"/>
      <c r="AG60" s="294"/>
      <c r="AH60" s="294"/>
      <c r="AI60" s="294"/>
      <c r="AJ60" s="295"/>
      <c r="AK60" s="273"/>
      <c r="AL60" s="273"/>
      <c r="AM60" s="273"/>
      <c r="AN60" s="273"/>
      <c r="AO60" s="273"/>
      <c r="AP60" s="273"/>
      <c r="AQ60" s="273"/>
      <c r="AR60" s="292"/>
      <c r="AS60" s="14"/>
    </row>
    <row r="61" spans="1:45" hidden="1" x14ac:dyDescent="0.2">
      <c r="A61" s="283"/>
      <c r="B61" s="284"/>
      <c r="C61" s="284"/>
      <c r="D61" s="287" t="s">
        <v>143</v>
      </c>
      <c r="E61" s="288"/>
      <c r="F61" s="288"/>
      <c r="G61" s="288"/>
      <c r="H61" s="288"/>
      <c r="I61" s="288"/>
      <c r="J61" s="288"/>
      <c r="K61" s="288"/>
      <c r="L61" s="288"/>
      <c r="M61" s="288"/>
      <c r="N61" s="288"/>
      <c r="O61" s="288"/>
      <c r="P61" s="288"/>
      <c r="Q61" s="288"/>
      <c r="R61" s="288"/>
      <c r="S61" s="288"/>
      <c r="T61" s="288"/>
      <c r="U61" s="288"/>
      <c r="V61" s="288"/>
      <c r="W61" s="288"/>
      <c r="X61" s="288"/>
      <c r="Y61" s="288"/>
      <c r="Z61" s="288"/>
      <c r="AA61" s="288"/>
      <c r="AB61" s="288"/>
      <c r="AC61" s="288"/>
      <c r="AD61" s="288"/>
      <c r="AE61" s="288"/>
      <c r="AF61" s="288"/>
      <c r="AG61" s="288"/>
      <c r="AH61" s="288"/>
      <c r="AI61" s="288"/>
      <c r="AJ61" s="289"/>
      <c r="AK61" s="290"/>
      <c r="AL61" s="290"/>
      <c r="AM61" s="290"/>
      <c r="AN61" s="290"/>
      <c r="AO61" s="290"/>
      <c r="AP61" s="290"/>
      <c r="AQ61" s="290"/>
      <c r="AR61" s="291"/>
      <c r="AS61" s="14"/>
    </row>
    <row r="62" spans="1:45" hidden="1" x14ac:dyDescent="0.2">
      <c r="A62" s="285"/>
      <c r="B62" s="286"/>
      <c r="C62" s="286"/>
      <c r="D62" s="293" t="s">
        <v>144</v>
      </c>
      <c r="E62" s="294"/>
      <c r="F62" s="294"/>
      <c r="G62" s="294"/>
      <c r="H62" s="294"/>
      <c r="I62" s="294"/>
      <c r="J62" s="294"/>
      <c r="K62" s="294"/>
      <c r="L62" s="294"/>
      <c r="M62" s="294"/>
      <c r="N62" s="294"/>
      <c r="O62" s="294"/>
      <c r="P62" s="294"/>
      <c r="Q62" s="294"/>
      <c r="R62" s="294"/>
      <c r="S62" s="294"/>
      <c r="T62" s="294"/>
      <c r="U62" s="294"/>
      <c r="V62" s="294"/>
      <c r="W62" s="294"/>
      <c r="X62" s="294"/>
      <c r="Y62" s="294"/>
      <c r="Z62" s="294"/>
      <c r="AA62" s="294"/>
      <c r="AB62" s="294"/>
      <c r="AC62" s="294"/>
      <c r="AD62" s="294"/>
      <c r="AE62" s="294"/>
      <c r="AF62" s="294"/>
      <c r="AG62" s="294"/>
      <c r="AH62" s="294"/>
      <c r="AI62" s="294"/>
      <c r="AJ62" s="295"/>
      <c r="AK62" s="273"/>
      <c r="AL62" s="273"/>
      <c r="AM62" s="273"/>
      <c r="AN62" s="273"/>
      <c r="AO62" s="273"/>
      <c r="AP62" s="273"/>
      <c r="AQ62" s="273"/>
      <c r="AR62" s="292"/>
      <c r="AS62" s="14"/>
    </row>
    <row r="63" spans="1:45" hidden="1" x14ac:dyDescent="0.2">
      <c r="A63" s="296"/>
      <c r="B63" s="297"/>
      <c r="C63" s="298"/>
      <c r="D63" s="299" t="s">
        <v>145</v>
      </c>
      <c r="E63" s="300"/>
      <c r="F63" s="300"/>
      <c r="G63" s="300"/>
      <c r="H63" s="300"/>
      <c r="I63" s="300"/>
      <c r="J63" s="300"/>
      <c r="K63" s="300"/>
      <c r="L63" s="300"/>
      <c r="M63" s="300"/>
      <c r="N63" s="300"/>
      <c r="O63" s="300"/>
      <c r="P63" s="300"/>
      <c r="Q63" s="300"/>
      <c r="R63" s="300"/>
      <c r="S63" s="300"/>
      <c r="T63" s="300"/>
      <c r="U63" s="300"/>
      <c r="V63" s="300"/>
      <c r="W63" s="300"/>
      <c r="X63" s="300"/>
      <c r="Y63" s="300"/>
      <c r="Z63" s="300"/>
      <c r="AA63" s="300"/>
      <c r="AB63" s="300"/>
      <c r="AC63" s="300"/>
      <c r="AD63" s="300"/>
      <c r="AE63" s="300"/>
      <c r="AF63" s="300"/>
      <c r="AG63" s="300"/>
      <c r="AH63" s="300"/>
      <c r="AI63" s="300"/>
      <c r="AJ63" s="301"/>
      <c r="AK63" s="302"/>
      <c r="AL63" s="302"/>
      <c r="AM63" s="302"/>
      <c r="AN63" s="302"/>
      <c r="AO63" s="302"/>
      <c r="AP63" s="302"/>
      <c r="AQ63" s="302"/>
      <c r="AR63" s="302"/>
      <c r="AS63" s="14"/>
    </row>
    <row r="64" spans="1:45" hidden="1" x14ac:dyDescent="0.2">
      <c r="A64" s="283"/>
      <c r="B64" s="284"/>
      <c r="C64" s="284"/>
      <c r="D64" s="287" t="s">
        <v>146</v>
      </c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288"/>
      <c r="U64" s="288"/>
      <c r="V64" s="288"/>
      <c r="W64" s="288"/>
      <c r="X64" s="288"/>
      <c r="Y64" s="288"/>
      <c r="Z64" s="288"/>
      <c r="AA64" s="288"/>
      <c r="AB64" s="288"/>
      <c r="AC64" s="288"/>
      <c r="AD64" s="288"/>
      <c r="AE64" s="288"/>
      <c r="AF64" s="288"/>
      <c r="AG64" s="288"/>
      <c r="AH64" s="288"/>
      <c r="AI64" s="288"/>
      <c r="AJ64" s="289"/>
      <c r="AK64" s="290"/>
      <c r="AL64" s="290"/>
      <c r="AM64" s="290"/>
      <c r="AN64" s="290"/>
      <c r="AO64" s="290"/>
      <c r="AP64" s="290"/>
      <c r="AQ64" s="290"/>
      <c r="AR64" s="291"/>
      <c r="AS64" s="14"/>
    </row>
    <row r="65" spans="1:45" hidden="1" x14ac:dyDescent="0.2">
      <c r="A65" s="285"/>
      <c r="B65" s="286"/>
      <c r="C65" s="286"/>
      <c r="D65" s="293" t="s">
        <v>144</v>
      </c>
      <c r="E65" s="294"/>
      <c r="F65" s="294"/>
      <c r="G65" s="294"/>
      <c r="H65" s="294"/>
      <c r="I65" s="294"/>
      <c r="J65" s="294"/>
      <c r="K65" s="294"/>
      <c r="L65" s="294"/>
      <c r="M65" s="294"/>
      <c r="N65" s="294"/>
      <c r="O65" s="294"/>
      <c r="P65" s="294"/>
      <c r="Q65" s="294"/>
      <c r="R65" s="294"/>
      <c r="S65" s="294"/>
      <c r="T65" s="294"/>
      <c r="U65" s="294"/>
      <c r="V65" s="294"/>
      <c r="W65" s="294"/>
      <c r="X65" s="294"/>
      <c r="Y65" s="294"/>
      <c r="Z65" s="294"/>
      <c r="AA65" s="294"/>
      <c r="AB65" s="294"/>
      <c r="AC65" s="294"/>
      <c r="AD65" s="294"/>
      <c r="AE65" s="294"/>
      <c r="AF65" s="294"/>
      <c r="AG65" s="294"/>
      <c r="AH65" s="294"/>
      <c r="AI65" s="294"/>
      <c r="AJ65" s="295"/>
      <c r="AK65" s="273"/>
      <c r="AL65" s="273"/>
      <c r="AM65" s="273"/>
      <c r="AN65" s="273"/>
      <c r="AO65" s="273"/>
      <c r="AP65" s="273"/>
      <c r="AQ65" s="273"/>
      <c r="AR65" s="292"/>
      <c r="AS65" s="14"/>
    </row>
    <row r="66" spans="1:45" hidden="1" x14ac:dyDescent="0.2">
      <c r="A66" s="303" t="s">
        <v>26</v>
      </c>
      <c r="B66" s="304"/>
      <c r="C66" s="305"/>
      <c r="D66" s="314" t="s">
        <v>48</v>
      </c>
      <c r="E66" s="315"/>
      <c r="F66" s="315"/>
      <c r="G66" s="315"/>
      <c r="H66" s="315"/>
      <c r="I66" s="315"/>
      <c r="J66" s="315"/>
      <c r="K66" s="315"/>
      <c r="L66" s="315"/>
      <c r="M66" s="315"/>
      <c r="N66" s="315"/>
      <c r="O66" s="315"/>
      <c r="P66" s="315"/>
      <c r="Q66" s="315"/>
      <c r="R66" s="315"/>
      <c r="S66" s="315"/>
      <c r="T66" s="315"/>
      <c r="U66" s="315"/>
      <c r="V66" s="315"/>
      <c r="W66" s="315"/>
      <c r="X66" s="315"/>
      <c r="Y66" s="315"/>
      <c r="Z66" s="315"/>
      <c r="AA66" s="315"/>
      <c r="AB66" s="315"/>
      <c r="AC66" s="315"/>
      <c r="AD66" s="315"/>
      <c r="AE66" s="315"/>
      <c r="AF66" s="315"/>
      <c r="AG66" s="315"/>
      <c r="AH66" s="315"/>
      <c r="AI66" s="315"/>
      <c r="AJ66" s="316"/>
      <c r="AK66" s="309"/>
      <c r="AL66" s="309"/>
      <c r="AM66" s="309"/>
      <c r="AN66" s="309"/>
      <c r="AO66" s="309"/>
      <c r="AP66" s="309"/>
      <c r="AQ66" s="309"/>
      <c r="AR66" s="309"/>
      <c r="AS66" s="14"/>
    </row>
    <row r="67" spans="1:45" hidden="1" x14ac:dyDescent="0.2">
      <c r="A67" s="283"/>
      <c r="B67" s="284"/>
      <c r="C67" s="284"/>
      <c r="D67" s="287" t="s">
        <v>147</v>
      </c>
      <c r="E67" s="288"/>
      <c r="F67" s="288"/>
      <c r="G67" s="288"/>
      <c r="H67" s="288"/>
      <c r="I67" s="288"/>
      <c r="J67" s="288"/>
      <c r="K67" s="288"/>
      <c r="L67" s="288"/>
      <c r="M67" s="288"/>
      <c r="N67" s="288"/>
      <c r="O67" s="288"/>
      <c r="P67" s="288"/>
      <c r="Q67" s="288"/>
      <c r="R67" s="288"/>
      <c r="S67" s="288"/>
      <c r="T67" s="288"/>
      <c r="U67" s="288"/>
      <c r="V67" s="288"/>
      <c r="W67" s="288"/>
      <c r="X67" s="288"/>
      <c r="Y67" s="288"/>
      <c r="Z67" s="288"/>
      <c r="AA67" s="288"/>
      <c r="AB67" s="288"/>
      <c r="AC67" s="288"/>
      <c r="AD67" s="288"/>
      <c r="AE67" s="288"/>
      <c r="AF67" s="288"/>
      <c r="AG67" s="288"/>
      <c r="AH67" s="288"/>
      <c r="AI67" s="288"/>
      <c r="AJ67" s="289"/>
      <c r="AK67" s="290"/>
      <c r="AL67" s="290"/>
      <c r="AM67" s="290"/>
      <c r="AN67" s="290"/>
      <c r="AO67" s="290"/>
      <c r="AP67" s="290"/>
      <c r="AQ67" s="290"/>
      <c r="AR67" s="291"/>
      <c r="AS67" s="14"/>
    </row>
    <row r="68" spans="1:45" hidden="1" x14ac:dyDescent="0.2">
      <c r="A68" s="285"/>
      <c r="B68" s="286"/>
      <c r="C68" s="286"/>
      <c r="D68" s="293" t="s">
        <v>148</v>
      </c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294"/>
      <c r="P68" s="294"/>
      <c r="Q68" s="294"/>
      <c r="R68" s="294"/>
      <c r="S68" s="294"/>
      <c r="T68" s="294"/>
      <c r="U68" s="294"/>
      <c r="V68" s="294"/>
      <c r="W68" s="294"/>
      <c r="X68" s="294"/>
      <c r="Y68" s="294"/>
      <c r="Z68" s="294"/>
      <c r="AA68" s="294"/>
      <c r="AB68" s="294"/>
      <c r="AC68" s="294"/>
      <c r="AD68" s="294"/>
      <c r="AE68" s="294"/>
      <c r="AF68" s="294"/>
      <c r="AG68" s="294"/>
      <c r="AH68" s="294"/>
      <c r="AI68" s="294"/>
      <c r="AJ68" s="295"/>
      <c r="AK68" s="273"/>
      <c r="AL68" s="273"/>
      <c r="AM68" s="273"/>
      <c r="AN68" s="273"/>
      <c r="AO68" s="273"/>
      <c r="AP68" s="273"/>
      <c r="AQ68" s="273"/>
      <c r="AR68" s="292"/>
      <c r="AS68" s="14"/>
    </row>
    <row r="69" spans="1:45" hidden="1" x14ac:dyDescent="0.2">
      <c r="A69" s="283"/>
      <c r="B69" s="284"/>
      <c r="C69" s="284"/>
      <c r="D69" s="287" t="s">
        <v>149</v>
      </c>
      <c r="E69" s="288"/>
      <c r="F69" s="288"/>
      <c r="G69" s="288"/>
      <c r="H69" s="288"/>
      <c r="I69" s="288"/>
      <c r="J69" s="288"/>
      <c r="K69" s="288"/>
      <c r="L69" s="288"/>
      <c r="M69" s="288"/>
      <c r="N69" s="288"/>
      <c r="O69" s="288"/>
      <c r="P69" s="288"/>
      <c r="Q69" s="288"/>
      <c r="R69" s="288"/>
      <c r="S69" s="288"/>
      <c r="T69" s="288"/>
      <c r="U69" s="288"/>
      <c r="V69" s="288"/>
      <c r="W69" s="288"/>
      <c r="X69" s="288"/>
      <c r="Y69" s="288"/>
      <c r="Z69" s="288"/>
      <c r="AA69" s="288"/>
      <c r="AB69" s="288"/>
      <c r="AC69" s="288"/>
      <c r="AD69" s="288"/>
      <c r="AE69" s="288"/>
      <c r="AF69" s="288"/>
      <c r="AG69" s="288"/>
      <c r="AH69" s="288"/>
      <c r="AI69" s="288"/>
      <c r="AJ69" s="289"/>
      <c r="AK69" s="290"/>
      <c r="AL69" s="290"/>
      <c r="AM69" s="290"/>
      <c r="AN69" s="290"/>
      <c r="AO69" s="290"/>
      <c r="AP69" s="290"/>
      <c r="AQ69" s="290"/>
      <c r="AR69" s="291"/>
      <c r="AS69" s="14"/>
    </row>
    <row r="70" spans="1:45" hidden="1" x14ac:dyDescent="0.2">
      <c r="A70" s="285"/>
      <c r="B70" s="286"/>
      <c r="C70" s="286"/>
      <c r="D70" s="293" t="s">
        <v>150</v>
      </c>
      <c r="E70" s="294"/>
      <c r="F70" s="294"/>
      <c r="G70" s="294"/>
      <c r="H70" s="294"/>
      <c r="I70" s="294"/>
      <c r="J70" s="294"/>
      <c r="K70" s="294"/>
      <c r="L70" s="294"/>
      <c r="M70" s="294"/>
      <c r="N70" s="294"/>
      <c r="O70" s="294"/>
      <c r="P70" s="294"/>
      <c r="Q70" s="294"/>
      <c r="R70" s="294"/>
      <c r="S70" s="294"/>
      <c r="T70" s="294"/>
      <c r="U70" s="294"/>
      <c r="V70" s="294"/>
      <c r="W70" s="294"/>
      <c r="X70" s="294"/>
      <c r="Y70" s="294"/>
      <c r="Z70" s="294"/>
      <c r="AA70" s="294"/>
      <c r="AB70" s="294"/>
      <c r="AC70" s="294"/>
      <c r="AD70" s="294"/>
      <c r="AE70" s="294"/>
      <c r="AF70" s="294"/>
      <c r="AG70" s="294"/>
      <c r="AH70" s="294"/>
      <c r="AI70" s="294"/>
      <c r="AJ70" s="295"/>
      <c r="AK70" s="273"/>
      <c r="AL70" s="273"/>
      <c r="AM70" s="273"/>
      <c r="AN70" s="273"/>
      <c r="AO70" s="273"/>
      <c r="AP70" s="273"/>
      <c r="AQ70" s="273"/>
      <c r="AR70" s="292"/>
      <c r="AS70" s="14"/>
    </row>
    <row r="71" spans="1:45" hidden="1" x14ac:dyDescent="0.2">
      <c r="A71" s="296"/>
      <c r="B71" s="297"/>
      <c r="C71" s="298"/>
      <c r="D71" s="293" t="s">
        <v>151</v>
      </c>
      <c r="E71" s="294"/>
      <c r="F71" s="294"/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 s="294"/>
      <c r="U71" s="294"/>
      <c r="V71" s="294"/>
      <c r="W71" s="294"/>
      <c r="X71" s="294"/>
      <c r="Y71" s="294"/>
      <c r="Z71" s="294"/>
      <c r="AA71" s="294"/>
      <c r="AB71" s="294"/>
      <c r="AC71" s="294"/>
      <c r="AD71" s="294"/>
      <c r="AE71" s="294"/>
      <c r="AF71" s="294"/>
      <c r="AG71" s="294"/>
      <c r="AH71" s="294"/>
      <c r="AI71" s="294"/>
      <c r="AJ71" s="295"/>
      <c r="AK71" s="302"/>
      <c r="AL71" s="302"/>
      <c r="AM71" s="302"/>
      <c r="AN71" s="302"/>
      <c r="AO71" s="302"/>
      <c r="AP71" s="302"/>
      <c r="AQ71" s="302"/>
      <c r="AR71" s="302"/>
      <c r="AS71" s="14"/>
    </row>
    <row r="72" spans="1:45" hidden="1" x14ac:dyDescent="0.2">
      <c r="A72" s="296"/>
      <c r="B72" s="297"/>
      <c r="C72" s="298"/>
      <c r="D72" s="311" t="s">
        <v>152</v>
      </c>
      <c r="E72" s="312"/>
      <c r="F72" s="312"/>
      <c r="G72" s="312"/>
      <c r="H72" s="312"/>
      <c r="I72" s="312"/>
      <c r="J72" s="312"/>
      <c r="K72" s="312"/>
      <c r="L72" s="312"/>
      <c r="M72" s="312"/>
      <c r="N72" s="312"/>
      <c r="O72" s="312"/>
      <c r="P72" s="312"/>
      <c r="Q72" s="312"/>
      <c r="R72" s="312"/>
      <c r="S72" s="312"/>
      <c r="T72" s="312"/>
      <c r="U72" s="312"/>
      <c r="V72" s="312"/>
      <c r="W72" s="312"/>
      <c r="X72" s="312"/>
      <c r="Y72" s="312"/>
      <c r="Z72" s="312"/>
      <c r="AA72" s="312"/>
      <c r="AB72" s="312"/>
      <c r="AC72" s="312"/>
      <c r="AD72" s="312"/>
      <c r="AE72" s="312"/>
      <c r="AF72" s="312"/>
      <c r="AG72" s="312"/>
      <c r="AH72" s="312"/>
      <c r="AI72" s="312"/>
      <c r="AJ72" s="313"/>
      <c r="AK72" s="302"/>
      <c r="AL72" s="302"/>
      <c r="AM72" s="302"/>
      <c r="AN72" s="302"/>
      <c r="AO72" s="302"/>
      <c r="AP72" s="302"/>
      <c r="AQ72" s="302"/>
      <c r="AR72" s="302"/>
      <c r="AS72" s="14"/>
    </row>
    <row r="73" spans="1:45" hidden="1" x14ac:dyDescent="0.2">
      <c r="A73" s="296"/>
      <c r="B73" s="297"/>
      <c r="C73" s="298"/>
      <c r="D73" s="317" t="s">
        <v>153</v>
      </c>
      <c r="E73" s="318"/>
      <c r="F73" s="318"/>
      <c r="G73" s="318"/>
      <c r="H73" s="318"/>
      <c r="I73" s="318"/>
      <c r="J73" s="318"/>
      <c r="K73" s="318"/>
      <c r="L73" s="318"/>
      <c r="M73" s="318"/>
      <c r="N73" s="318"/>
      <c r="O73" s="318"/>
      <c r="P73" s="318"/>
      <c r="Q73" s="318"/>
      <c r="R73" s="318"/>
      <c r="S73" s="318"/>
      <c r="T73" s="318"/>
      <c r="U73" s="318"/>
      <c r="V73" s="318"/>
      <c r="W73" s="318"/>
      <c r="X73" s="318"/>
      <c r="Y73" s="318"/>
      <c r="Z73" s="318"/>
      <c r="AA73" s="318"/>
      <c r="AB73" s="318"/>
      <c r="AC73" s="318"/>
      <c r="AD73" s="318"/>
      <c r="AE73" s="318"/>
      <c r="AF73" s="318"/>
      <c r="AG73" s="318"/>
      <c r="AH73" s="318"/>
      <c r="AI73" s="318"/>
      <c r="AJ73" s="319"/>
      <c r="AK73" s="302"/>
      <c r="AL73" s="302"/>
      <c r="AM73" s="302"/>
      <c r="AN73" s="302"/>
      <c r="AO73" s="302"/>
      <c r="AP73" s="302"/>
      <c r="AQ73" s="302"/>
      <c r="AR73" s="302"/>
      <c r="AS73" s="27"/>
    </row>
    <row r="74" spans="1:45" hidden="1" x14ac:dyDescent="0.2">
      <c r="A74" s="296"/>
      <c r="B74" s="297"/>
      <c r="C74" s="298"/>
      <c r="D74" s="317" t="s">
        <v>154</v>
      </c>
      <c r="E74" s="318"/>
      <c r="F74" s="318"/>
      <c r="G74" s="318"/>
      <c r="H74" s="318"/>
      <c r="I74" s="318"/>
      <c r="J74" s="318"/>
      <c r="K74" s="318"/>
      <c r="L74" s="318"/>
      <c r="M74" s="318"/>
      <c r="N74" s="318"/>
      <c r="O74" s="318"/>
      <c r="P74" s="318"/>
      <c r="Q74" s="318"/>
      <c r="R74" s="318"/>
      <c r="S74" s="318"/>
      <c r="T74" s="318"/>
      <c r="U74" s="318"/>
      <c r="V74" s="318"/>
      <c r="W74" s="318"/>
      <c r="X74" s="318"/>
      <c r="Y74" s="318"/>
      <c r="Z74" s="318"/>
      <c r="AA74" s="318"/>
      <c r="AB74" s="318"/>
      <c r="AC74" s="318"/>
      <c r="AD74" s="318"/>
      <c r="AE74" s="318"/>
      <c r="AF74" s="318"/>
      <c r="AG74" s="318"/>
      <c r="AH74" s="318"/>
      <c r="AI74" s="318"/>
      <c r="AJ74" s="319"/>
      <c r="AK74" s="302"/>
      <c r="AL74" s="302"/>
      <c r="AM74" s="302"/>
      <c r="AN74" s="302"/>
      <c r="AO74" s="302"/>
      <c r="AP74" s="302"/>
      <c r="AQ74" s="302"/>
      <c r="AR74" s="302"/>
      <c r="AS74" s="14"/>
    </row>
    <row r="75" spans="1:45" hidden="1" x14ac:dyDescent="0.2">
      <c r="A75" s="303" t="s">
        <v>28</v>
      </c>
      <c r="B75" s="304"/>
      <c r="C75" s="305"/>
      <c r="D75" s="306" t="s">
        <v>49</v>
      </c>
      <c r="E75" s="307"/>
      <c r="F75" s="307"/>
      <c r="G75" s="307"/>
      <c r="H75" s="307"/>
      <c r="I75" s="307"/>
      <c r="J75" s="307"/>
      <c r="K75" s="307"/>
      <c r="L75" s="307"/>
      <c r="M75" s="307"/>
      <c r="N75" s="307"/>
      <c r="O75" s="307"/>
      <c r="P75" s="307"/>
      <c r="Q75" s="307"/>
      <c r="R75" s="307"/>
      <c r="S75" s="307"/>
      <c r="T75" s="307"/>
      <c r="U75" s="307"/>
      <c r="V75" s="307"/>
      <c r="W75" s="307"/>
      <c r="X75" s="307"/>
      <c r="Y75" s="307"/>
      <c r="Z75" s="307"/>
      <c r="AA75" s="307"/>
      <c r="AB75" s="307"/>
      <c r="AC75" s="307"/>
      <c r="AD75" s="307"/>
      <c r="AE75" s="307"/>
      <c r="AF75" s="307"/>
      <c r="AG75" s="307"/>
      <c r="AH75" s="307"/>
      <c r="AI75" s="307"/>
      <c r="AJ75" s="308"/>
      <c r="AK75" s="309"/>
      <c r="AL75" s="309"/>
      <c r="AM75" s="309"/>
      <c r="AN75" s="309"/>
      <c r="AO75" s="309"/>
      <c r="AP75" s="309"/>
      <c r="AQ75" s="309"/>
      <c r="AR75" s="309"/>
      <c r="AS75" s="14"/>
    </row>
    <row r="76" spans="1:45" hidden="1" x14ac:dyDescent="0.2">
      <c r="A76" s="283"/>
      <c r="B76" s="284"/>
      <c r="C76" s="284"/>
      <c r="D76" s="287" t="s">
        <v>50</v>
      </c>
      <c r="E76" s="288"/>
      <c r="F76" s="288"/>
      <c r="G76" s="288"/>
      <c r="H76" s="288"/>
      <c r="I76" s="288"/>
      <c r="J76" s="288"/>
      <c r="K76" s="288"/>
      <c r="L76" s="288"/>
      <c r="M76" s="288"/>
      <c r="N76" s="288"/>
      <c r="O76" s="288"/>
      <c r="P76" s="288"/>
      <c r="Q76" s="288"/>
      <c r="R76" s="288"/>
      <c r="S76" s="288"/>
      <c r="T76" s="288"/>
      <c r="U76" s="288"/>
      <c r="V76" s="288"/>
      <c r="W76" s="288"/>
      <c r="X76" s="288"/>
      <c r="Y76" s="288"/>
      <c r="Z76" s="288"/>
      <c r="AA76" s="288"/>
      <c r="AB76" s="288"/>
      <c r="AC76" s="288"/>
      <c r="AD76" s="288"/>
      <c r="AE76" s="288"/>
      <c r="AF76" s="288"/>
      <c r="AG76" s="288"/>
      <c r="AH76" s="288"/>
      <c r="AI76" s="288"/>
      <c r="AJ76" s="289"/>
      <c r="AK76" s="290"/>
      <c r="AL76" s="290"/>
      <c r="AM76" s="290"/>
      <c r="AN76" s="290"/>
      <c r="AO76" s="290"/>
      <c r="AP76" s="290"/>
      <c r="AQ76" s="290"/>
      <c r="AR76" s="291"/>
      <c r="AS76" s="14"/>
    </row>
    <row r="77" spans="1:45" hidden="1" x14ac:dyDescent="0.2">
      <c r="A77" s="285"/>
      <c r="B77" s="286"/>
      <c r="C77" s="286"/>
      <c r="D77" s="293" t="s">
        <v>155</v>
      </c>
      <c r="E77" s="294"/>
      <c r="F77" s="294"/>
      <c r="G77" s="294"/>
      <c r="H77" s="294"/>
      <c r="I77" s="294"/>
      <c r="J77" s="294"/>
      <c r="K77" s="294"/>
      <c r="L77" s="294"/>
      <c r="M77" s="294"/>
      <c r="N77" s="294"/>
      <c r="O77" s="294"/>
      <c r="P77" s="294"/>
      <c r="Q77" s="294"/>
      <c r="R77" s="294"/>
      <c r="S77" s="294"/>
      <c r="T77" s="294"/>
      <c r="U77" s="294"/>
      <c r="V77" s="294"/>
      <c r="W77" s="294"/>
      <c r="X77" s="294"/>
      <c r="Y77" s="294"/>
      <c r="Z77" s="294"/>
      <c r="AA77" s="294"/>
      <c r="AB77" s="294"/>
      <c r="AC77" s="294"/>
      <c r="AD77" s="294"/>
      <c r="AE77" s="294"/>
      <c r="AF77" s="294"/>
      <c r="AG77" s="294"/>
      <c r="AH77" s="294"/>
      <c r="AI77" s="294"/>
      <c r="AJ77" s="295"/>
      <c r="AK77" s="273"/>
      <c r="AL77" s="273"/>
      <c r="AM77" s="273"/>
      <c r="AN77" s="273"/>
      <c r="AO77" s="273"/>
      <c r="AP77" s="273"/>
      <c r="AQ77" s="273"/>
      <c r="AR77" s="292"/>
      <c r="AS77" s="14"/>
    </row>
    <row r="78" spans="1:45" hidden="1" x14ac:dyDescent="0.2">
      <c r="A78" s="283"/>
      <c r="B78" s="284"/>
      <c r="C78" s="284"/>
      <c r="D78" s="287" t="s">
        <v>156</v>
      </c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288"/>
      <c r="T78" s="288"/>
      <c r="U78" s="288"/>
      <c r="V78" s="288"/>
      <c r="W78" s="288"/>
      <c r="X78" s="288"/>
      <c r="Y78" s="288"/>
      <c r="Z78" s="288"/>
      <c r="AA78" s="288"/>
      <c r="AB78" s="288"/>
      <c r="AC78" s="288"/>
      <c r="AD78" s="288"/>
      <c r="AE78" s="288"/>
      <c r="AF78" s="288"/>
      <c r="AG78" s="288"/>
      <c r="AH78" s="288"/>
      <c r="AI78" s="288"/>
      <c r="AJ78" s="289"/>
      <c r="AK78" s="290"/>
      <c r="AL78" s="290"/>
      <c r="AM78" s="290"/>
      <c r="AN78" s="290"/>
      <c r="AO78" s="290"/>
      <c r="AP78" s="290"/>
      <c r="AQ78" s="290"/>
      <c r="AR78" s="291"/>
      <c r="AS78" s="14"/>
    </row>
    <row r="79" spans="1:45" hidden="1" x14ac:dyDescent="0.2">
      <c r="A79" s="285"/>
      <c r="B79" s="286"/>
      <c r="C79" s="286"/>
      <c r="D79" s="293" t="s">
        <v>157</v>
      </c>
      <c r="E79" s="294"/>
      <c r="F79" s="294"/>
      <c r="G79" s="294"/>
      <c r="H79" s="294"/>
      <c r="I79" s="294"/>
      <c r="J79" s="294"/>
      <c r="K79" s="294"/>
      <c r="L79" s="294"/>
      <c r="M79" s="294"/>
      <c r="N79" s="294"/>
      <c r="O79" s="294"/>
      <c r="P79" s="294"/>
      <c r="Q79" s="294"/>
      <c r="R79" s="294"/>
      <c r="S79" s="294"/>
      <c r="T79" s="294"/>
      <c r="U79" s="294"/>
      <c r="V79" s="294"/>
      <c r="W79" s="294"/>
      <c r="X79" s="294"/>
      <c r="Y79" s="294"/>
      <c r="Z79" s="294"/>
      <c r="AA79" s="294"/>
      <c r="AB79" s="294"/>
      <c r="AC79" s="294"/>
      <c r="AD79" s="294"/>
      <c r="AE79" s="294"/>
      <c r="AF79" s="294"/>
      <c r="AG79" s="294"/>
      <c r="AH79" s="294"/>
      <c r="AI79" s="294"/>
      <c r="AJ79" s="295"/>
      <c r="AK79" s="273"/>
      <c r="AL79" s="273"/>
      <c r="AM79" s="273"/>
      <c r="AN79" s="273"/>
      <c r="AO79" s="273"/>
      <c r="AP79" s="273"/>
      <c r="AQ79" s="273"/>
      <c r="AR79" s="292"/>
      <c r="AS79" s="14"/>
    </row>
    <row r="80" spans="1:45" hidden="1" x14ac:dyDescent="0.2"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</row>
    <row r="81" spans="1:47" hidden="1" x14ac:dyDescent="0.2"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276" t="s">
        <v>116</v>
      </c>
      <c r="AO81" s="276"/>
      <c r="AP81" s="276"/>
      <c r="AQ81" s="276"/>
      <c r="AR81" s="276"/>
      <c r="AS81" s="276"/>
    </row>
    <row r="82" spans="1:47" hidden="1" x14ac:dyDescent="0.2">
      <c r="A82" s="277" t="s">
        <v>128</v>
      </c>
      <c r="B82" s="277"/>
      <c r="C82" s="277"/>
      <c r="D82" s="277"/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7"/>
      <c r="R82" s="277"/>
      <c r="S82" s="277"/>
      <c r="T82" s="277"/>
      <c r="U82" s="277"/>
      <c r="V82" s="277"/>
      <c r="W82" s="277"/>
      <c r="X82" s="277"/>
      <c r="Y82" s="277"/>
      <c r="Z82" s="277"/>
      <c r="AA82" s="277"/>
      <c r="AB82" s="277"/>
      <c r="AC82" s="277"/>
      <c r="AD82" s="277"/>
      <c r="AE82" s="277"/>
      <c r="AF82" s="277"/>
      <c r="AG82" s="277"/>
      <c r="AH82" s="277"/>
      <c r="AI82" s="277"/>
      <c r="AJ82" s="277"/>
      <c r="AK82" s="277"/>
      <c r="AL82" s="277"/>
      <c r="AM82" s="277"/>
      <c r="AN82" s="277"/>
      <c r="AO82" s="277"/>
      <c r="AP82" s="277"/>
      <c r="AQ82" s="277"/>
      <c r="AR82" s="277"/>
      <c r="AS82" s="277"/>
    </row>
    <row r="83" spans="1:47" hidden="1" x14ac:dyDescent="0.2">
      <c r="A83" s="325" t="s">
        <v>33</v>
      </c>
      <c r="B83" s="325"/>
      <c r="C83" s="325"/>
      <c r="D83" s="325"/>
      <c r="E83" s="325"/>
      <c r="F83" s="325"/>
      <c r="G83" s="325"/>
      <c r="H83" s="325"/>
      <c r="I83" s="325"/>
      <c r="J83" s="325"/>
      <c r="K83" s="325"/>
      <c r="L83" s="325"/>
      <c r="M83" s="325"/>
      <c r="N83" s="325"/>
      <c r="O83" s="325"/>
      <c r="P83" s="325"/>
      <c r="Q83" s="325"/>
      <c r="R83" s="325"/>
      <c r="S83" s="325"/>
      <c r="T83" s="325"/>
      <c r="U83" s="325"/>
      <c r="V83" s="325"/>
      <c r="W83" s="325"/>
      <c r="X83" s="325"/>
      <c r="Y83" s="325"/>
      <c r="Z83" s="325"/>
      <c r="AA83" s="325"/>
      <c r="AB83" s="325"/>
      <c r="AC83" s="325"/>
      <c r="AD83" s="325"/>
      <c r="AE83" s="325"/>
      <c r="AF83" s="325"/>
      <c r="AG83" s="325"/>
      <c r="AH83" s="325"/>
      <c r="AI83" s="325"/>
      <c r="AJ83" s="325"/>
      <c r="AK83" s="325"/>
      <c r="AL83" s="325"/>
      <c r="AM83" s="325"/>
      <c r="AN83" s="325"/>
      <c r="AO83" s="325"/>
      <c r="AP83" s="325"/>
      <c r="AQ83" s="325"/>
      <c r="AR83" s="325"/>
      <c r="AS83" s="325"/>
    </row>
    <row r="84" spans="1:47" ht="12.75" hidden="1" customHeight="1" x14ac:dyDescent="0.2">
      <c r="A84" s="326" t="s">
        <v>22</v>
      </c>
      <c r="B84" s="326"/>
      <c r="C84" s="326"/>
      <c r="D84" s="326"/>
      <c r="E84" s="326"/>
      <c r="F84" s="326"/>
      <c r="G84" s="326"/>
      <c r="H84" s="326"/>
      <c r="I84" s="326"/>
      <c r="J84" s="320" t="s">
        <v>34</v>
      </c>
      <c r="K84" s="320"/>
      <c r="L84" s="320"/>
      <c r="M84" s="320" t="s">
        <v>35</v>
      </c>
      <c r="N84" s="320"/>
      <c r="O84" s="320"/>
      <c r="P84" s="327" t="s">
        <v>73</v>
      </c>
      <c r="Q84" s="327"/>
      <c r="R84" s="327"/>
      <c r="S84" s="327"/>
      <c r="T84" s="327"/>
      <c r="U84" s="327"/>
      <c r="V84" s="327"/>
      <c r="W84" s="327"/>
      <c r="X84" s="327"/>
      <c r="Y84" s="327"/>
      <c r="Z84" s="327"/>
      <c r="AA84" s="327"/>
      <c r="AB84" s="327"/>
      <c r="AC84" s="327"/>
      <c r="AD84" s="327"/>
      <c r="AE84" s="327"/>
      <c r="AF84" s="327"/>
      <c r="AG84" s="327"/>
      <c r="AH84" s="327"/>
      <c r="AI84" s="327"/>
      <c r="AJ84" s="327"/>
      <c r="AK84" s="327"/>
      <c r="AL84" s="327"/>
      <c r="AM84" s="327"/>
      <c r="AN84" s="327"/>
      <c r="AO84" s="327"/>
      <c r="AP84" s="327"/>
      <c r="AQ84" s="327"/>
      <c r="AR84" s="327"/>
      <c r="AS84" s="327"/>
    </row>
    <row r="85" spans="1:47" ht="12.75" hidden="1" customHeight="1" x14ac:dyDescent="0.2">
      <c r="A85" s="326"/>
      <c r="B85" s="326"/>
      <c r="C85" s="326"/>
      <c r="D85" s="326"/>
      <c r="E85" s="326"/>
      <c r="F85" s="326"/>
      <c r="G85" s="326"/>
      <c r="H85" s="326"/>
      <c r="I85" s="326"/>
      <c r="J85" s="320"/>
      <c r="K85" s="320"/>
      <c r="L85" s="320"/>
      <c r="M85" s="320"/>
      <c r="N85" s="320"/>
      <c r="O85" s="320"/>
      <c r="P85" s="327" t="s">
        <v>36</v>
      </c>
      <c r="Q85" s="327"/>
      <c r="R85" s="327"/>
      <c r="S85" s="327"/>
      <c r="T85" s="327"/>
      <c r="U85" s="327" t="s">
        <v>27</v>
      </c>
      <c r="V85" s="327"/>
      <c r="W85" s="327"/>
      <c r="X85" s="327"/>
      <c r="Y85" s="327"/>
      <c r="Z85" s="327"/>
      <c r="AA85" s="327"/>
      <c r="AB85" s="327"/>
      <c r="AC85" s="327"/>
      <c r="AD85" s="327"/>
      <c r="AE85" s="327"/>
      <c r="AF85" s="327"/>
      <c r="AG85" s="327"/>
      <c r="AH85" s="327"/>
      <c r="AI85" s="327"/>
      <c r="AJ85" s="327"/>
      <c r="AK85" s="327"/>
      <c r="AL85" s="327"/>
      <c r="AM85" s="327"/>
      <c r="AN85" s="327"/>
      <c r="AO85" s="327"/>
      <c r="AP85" s="327"/>
      <c r="AQ85" s="327"/>
      <c r="AR85" s="327"/>
      <c r="AS85" s="327"/>
    </row>
    <row r="86" spans="1:47" ht="79.5" hidden="1" customHeight="1" x14ac:dyDescent="0.2">
      <c r="A86" s="326"/>
      <c r="B86" s="326"/>
      <c r="C86" s="326"/>
      <c r="D86" s="326"/>
      <c r="E86" s="326"/>
      <c r="F86" s="326"/>
      <c r="G86" s="326"/>
      <c r="H86" s="326"/>
      <c r="I86" s="326"/>
      <c r="J86" s="320"/>
      <c r="K86" s="320"/>
      <c r="L86" s="320"/>
      <c r="M86" s="320"/>
      <c r="N86" s="320"/>
      <c r="O86" s="320"/>
      <c r="P86" s="327"/>
      <c r="Q86" s="327"/>
      <c r="R86" s="327"/>
      <c r="S86" s="327"/>
      <c r="T86" s="327"/>
      <c r="U86" s="320" t="s">
        <v>115</v>
      </c>
      <c r="V86" s="320"/>
      <c r="W86" s="320"/>
      <c r="X86" s="320"/>
      <c r="Y86" s="320"/>
      <c r="Z86" s="320" t="s">
        <v>37</v>
      </c>
      <c r="AA86" s="320"/>
      <c r="AB86" s="320"/>
      <c r="AC86" s="320"/>
      <c r="AD86" s="320" t="s">
        <v>38</v>
      </c>
      <c r="AE86" s="320"/>
      <c r="AF86" s="320"/>
      <c r="AG86" s="320"/>
      <c r="AH86" s="320" t="s">
        <v>39</v>
      </c>
      <c r="AI86" s="320"/>
      <c r="AJ86" s="320"/>
      <c r="AK86" s="320"/>
      <c r="AL86" s="320" t="s">
        <v>40</v>
      </c>
      <c r="AM86" s="320"/>
      <c r="AN86" s="320"/>
      <c r="AO86" s="320"/>
      <c r="AP86" s="320"/>
      <c r="AQ86" s="320"/>
      <c r="AR86" s="320"/>
      <c r="AS86" s="320"/>
    </row>
    <row r="87" spans="1:47" ht="32.25" hidden="1" customHeight="1" x14ac:dyDescent="0.2">
      <c r="A87" s="326"/>
      <c r="B87" s="326"/>
      <c r="C87" s="326"/>
      <c r="D87" s="326"/>
      <c r="E87" s="326"/>
      <c r="F87" s="326"/>
      <c r="G87" s="326"/>
      <c r="H87" s="326"/>
      <c r="I87" s="326"/>
      <c r="J87" s="320"/>
      <c r="K87" s="320"/>
      <c r="L87" s="320"/>
      <c r="M87" s="320"/>
      <c r="N87" s="320"/>
      <c r="O87" s="320"/>
      <c r="P87" s="327"/>
      <c r="Q87" s="327"/>
      <c r="R87" s="327"/>
      <c r="S87" s="327"/>
      <c r="T87" s="327"/>
      <c r="U87" s="320"/>
      <c r="V87" s="320"/>
      <c r="W87" s="320"/>
      <c r="X87" s="320"/>
      <c r="Y87" s="320"/>
      <c r="Z87" s="320"/>
      <c r="AA87" s="320"/>
      <c r="AB87" s="320"/>
      <c r="AC87" s="320"/>
      <c r="AD87" s="320"/>
      <c r="AE87" s="320"/>
      <c r="AF87" s="320"/>
      <c r="AG87" s="320"/>
      <c r="AH87" s="320"/>
      <c r="AI87" s="320"/>
      <c r="AJ87" s="320"/>
      <c r="AK87" s="320"/>
      <c r="AL87" s="320" t="s">
        <v>36</v>
      </c>
      <c r="AM87" s="320"/>
      <c r="AN87" s="320"/>
      <c r="AO87" s="320"/>
      <c r="AP87" s="320" t="s">
        <v>41</v>
      </c>
      <c r="AQ87" s="320"/>
      <c r="AR87" s="320"/>
      <c r="AS87" s="320"/>
    </row>
    <row r="88" spans="1:47" ht="16.149999999999999" hidden="1" customHeight="1" x14ac:dyDescent="0.2">
      <c r="A88" s="321">
        <v>1</v>
      </c>
      <c r="B88" s="322"/>
      <c r="C88" s="322"/>
      <c r="D88" s="322"/>
      <c r="E88" s="322"/>
      <c r="F88" s="322"/>
      <c r="G88" s="322"/>
      <c r="H88" s="322"/>
      <c r="I88" s="323"/>
      <c r="J88" s="321">
        <v>2</v>
      </c>
      <c r="K88" s="322"/>
      <c r="L88" s="322"/>
      <c r="M88" s="322">
        <v>3</v>
      </c>
      <c r="N88" s="322"/>
      <c r="O88" s="322"/>
      <c r="P88" s="322">
        <v>4</v>
      </c>
      <c r="Q88" s="322"/>
      <c r="R88" s="322"/>
      <c r="S88" s="322"/>
      <c r="T88" s="322"/>
      <c r="U88" s="322">
        <v>5</v>
      </c>
      <c r="V88" s="322"/>
      <c r="W88" s="322"/>
      <c r="X88" s="322"/>
      <c r="Y88" s="323"/>
      <c r="Z88" s="321">
        <v>6</v>
      </c>
      <c r="AA88" s="322"/>
      <c r="AB88" s="322"/>
      <c r="AC88" s="323"/>
      <c r="AD88" s="321">
        <v>7</v>
      </c>
      <c r="AE88" s="322"/>
      <c r="AF88" s="322"/>
      <c r="AG88" s="323"/>
      <c r="AH88" s="321">
        <v>8</v>
      </c>
      <c r="AI88" s="322"/>
      <c r="AJ88" s="322"/>
      <c r="AK88" s="323"/>
      <c r="AL88" s="321">
        <v>9</v>
      </c>
      <c r="AM88" s="322"/>
      <c r="AN88" s="322"/>
      <c r="AO88" s="323"/>
      <c r="AP88" s="321">
        <v>10</v>
      </c>
      <c r="AQ88" s="322"/>
      <c r="AR88" s="322"/>
      <c r="AS88" s="323"/>
    </row>
    <row r="89" spans="1:47" s="2" customFormat="1" ht="16.149999999999999" hidden="1" customHeight="1" x14ac:dyDescent="0.2">
      <c r="A89" s="337">
        <v>2017</v>
      </c>
      <c r="B89" s="338"/>
      <c r="C89" s="338"/>
      <c r="D89" s="338"/>
      <c r="E89" s="338"/>
      <c r="F89" s="338"/>
      <c r="G89" s="338"/>
      <c r="H89" s="338"/>
      <c r="I89" s="338"/>
      <c r="J89" s="338"/>
      <c r="K89" s="338"/>
      <c r="L89" s="338"/>
      <c r="M89" s="338"/>
      <c r="N89" s="338"/>
      <c r="O89" s="338"/>
      <c r="P89" s="338"/>
      <c r="Q89" s="338"/>
      <c r="R89" s="338"/>
      <c r="S89" s="338"/>
      <c r="T89" s="338"/>
      <c r="U89" s="338"/>
      <c r="V89" s="338"/>
      <c r="W89" s="338"/>
      <c r="X89" s="338"/>
      <c r="Y89" s="338"/>
      <c r="Z89" s="338"/>
      <c r="AA89" s="338"/>
      <c r="AB89" s="338"/>
      <c r="AC89" s="338"/>
      <c r="AD89" s="338"/>
      <c r="AE89" s="338"/>
      <c r="AF89" s="338"/>
      <c r="AG89" s="338"/>
      <c r="AH89" s="338"/>
      <c r="AI89" s="338"/>
      <c r="AJ89" s="338"/>
      <c r="AK89" s="338"/>
      <c r="AL89" s="338"/>
      <c r="AM89" s="338"/>
      <c r="AN89" s="338"/>
      <c r="AO89" s="338"/>
      <c r="AP89" s="338"/>
      <c r="AQ89" s="338"/>
      <c r="AR89" s="338"/>
      <c r="AS89" s="339"/>
    </row>
    <row r="90" spans="1:47" hidden="1" x14ac:dyDescent="0.2">
      <c r="A90" s="340" t="s">
        <v>42</v>
      </c>
      <c r="B90" s="341"/>
      <c r="C90" s="341"/>
      <c r="D90" s="341"/>
      <c r="E90" s="341"/>
      <c r="F90" s="341"/>
      <c r="G90" s="341"/>
      <c r="H90" s="341"/>
      <c r="I90" s="342"/>
      <c r="J90" s="336">
        <v>100</v>
      </c>
      <c r="K90" s="336"/>
      <c r="L90" s="336"/>
      <c r="M90" s="343" t="s">
        <v>43</v>
      </c>
      <c r="N90" s="343"/>
      <c r="O90" s="343"/>
      <c r="P90" s="328">
        <f>P91+P93+P97+P98+P99+P100+P101</f>
        <v>0</v>
      </c>
      <c r="Q90" s="328"/>
      <c r="R90" s="328"/>
      <c r="S90" s="328"/>
      <c r="T90" s="328"/>
      <c r="U90" s="328">
        <f>U93</f>
        <v>0</v>
      </c>
      <c r="V90" s="328"/>
      <c r="W90" s="328"/>
      <c r="X90" s="328"/>
      <c r="Y90" s="328"/>
      <c r="Z90" s="328">
        <f>Z99</f>
        <v>0</v>
      </c>
      <c r="AA90" s="328"/>
      <c r="AB90" s="328"/>
      <c r="AC90" s="328"/>
      <c r="AD90" s="328">
        <f>AD99</f>
        <v>0</v>
      </c>
      <c r="AE90" s="328"/>
      <c r="AF90" s="328"/>
      <c r="AG90" s="328"/>
      <c r="AH90" s="329">
        <f>AH93</f>
        <v>0</v>
      </c>
      <c r="AI90" s="329"/>
      <c r="AJ90" s="329"/>
      <c r="AK90" s="329"/>
      <c r="AL90" s="329">
        <f>AL93+AL97+AL98+AL100</f>
        <v>0</v>
      </c>
      <c r="AM90" s="329"/>
      <c r="AN90" s="329"/>
      <c r="AO90" s="329"/>
      <c r="AP90" s="329">
        <f>AP93+AP100</f>
        <v>0</v>
      </c>
      <c r="AQ90" s="329"/>
      <c r="AR90" s="329"/>
      <c r="AS90" s="329"/>
      <c r="AT90" s="8"/>
      <c r="AU90" s="8"/>
    </row>
    <row r="91" spans="1:47" hidden="1" x14ac:dyDescent="0.2">
      <c r="A91" s="333" t="s">
        <v>77</v>
      </c>
      <c r="B91" s="334"/>
      <c r="C91" s="334"/>
      <c r="D91" s="334"/>
      <c r="E91" s="334"/>
      <c r="F91" s="334"/>
      <c r="G91" s="334"/>
      <c r="H91" s="334"/>
      <c r="I91" s="335"/>
      <c r="J91" s="336">
        <v>110</v>
      </c>
      <c r="K91" s="336"/>
      <c r="L91" s="336"/>
      <c r="M91" s="336">
        <v>120</v>
      </c>
      <c r="N91" s="336"/>
      <c r="O91" s="336"/>
      <c r="P91" s="328">
        <f>AL91</f>
        <v>0</v>
      </c>
      <c r="Q91" s="328"/>
      <c r="R91" s="328"/>
      <c r="S91" s="328"/>
      <c r="T91" s="328"/>
      <c r="U91" s="328" t="s">
        <v>43</v>
      </c>
      <c r="V91" s="328"/>
      <c r="W91" s="328"/>
      <c r="X91" s="328"/>
      <c r="Y91" s="328"/>
      <c r="Z91" s="328" t="s">
        <v>43</v>
      </c>
      <c r="AA91" s="328"/>
      <c r="AB91" s="328"/>
      <c r="AC91" s="328"/>
      <c r="AD91" s="328" t="s">
        <v>43</v>
      </c>
      <c r="AE91" s="328"/>
      <c r="AF91" s="328"/>
      <c r="AG91" s="328"/>
      <c r="AH91" s="329" t="s">
        <v>43</v>
      </c>
      <c r="AI91" s="329"/>
      <c r="AJ91" s="329"/>
      <c r="AK91" s="329"/>
      <c r="AL91" s="329"/>
      <c r="AM91" s="329"/>
      <c r="AN91" s="329"/>
      <c r="AO91" s="329"/>
      <c r="AP91" s="329" t="s">
        <v>43</v>
      </c>
      <c r="AQ91" s="329"/>
      <c r="AR91" s="329"/>
      <c r="AS91" s="329"/>
      <c r="AT91" s="8"/>
      <c r="AU91" s="8"/>
    </row>
    <row r="92" spans="1:47" ht="12.75" hidden="1" customHeight="1" x14ac:dyDescent="0.2">
      <c r="A92" s="330" t="s">
        <v>78</v>
      </c>
      <c r="B92" s="331"/>
      <c r="C92" s="331"/>
      <c r="D92" s="331"/>
      <c r="E92" s="331"/>
      <c r="F92" s="331"/>
      <c r="G92" s="331"/>
      <c r="H92" s="331"/>
      <c r="I92" s="332"/>
      <c r="J92" s="336"/>
      <c r="K92" s="336"/>
      <c r="L92" s="336"/>
      <c r="M92" s="336"/>
      <c r="N92" s="336"/>
      <c r="O92" s="336"/>
      <c r="P92" s="328"/>
      <c r="Q92" s="328"/>
      <c r="R92" s="328"/>
      <c r="S92" s="328"/>
      <c r="T92" s="328"/>
      <c r="U92" s="328"/>
      <c r="V92" s="328"/>
      <c r="W92" s="328"/>
      <c r="X92" s="328"/>
      <c r="Y92" s="328"/>
      <c r="Z92" s="328"/>
      <c r="AA92" s="328"/>
      <c r="AB92" s="328"/>
      <c r="AC92" s="328"/>
      <c r="AD92" s="328"/>
      <c r="AE92" s="328"/>
      <c r="AF92" s="328"/>
      <c r="AG92" s="328"/>
      <c r="AH92" s="329"/>
      <c r="AI92" s="329"/>
      <c r="AJ92" s="329"/>
      <c r="AK92" s="329"/>
      <c r="AL92" s="329"/>
      <c r="AM92" s="329"/>
      <c r="AN92" s="329"/>
      <c r="AO92" s="329"/>
      <c r="AP92" s="329"/>
      <c r="AQ92" s="329"/>
      <c r="AR92" s="329"/>
      <c r="AS92" s="329"/>
      <c r="AT92" s="8"/>
      <c r="AU92" s="8"/>
    </row>
    <row r="93" spans="1:47" ht="12.75" hidden="1" customHeight="1" x14ac:dyDescent="0.2">
      <c r="A93" s="344" t="s">
        <v>79</v>
      </c>
      <c r="B93" s="345"/>
      <c r="C93" s="345"/>
      <c r="D93" s="345"/>
      <c r="E93" s="345"/>
      <c r="F93" s="345"/>
      <c r="G93" s="345"/>
      <c r="H93" s="345"/>
      <c r="I93" s="346"/>
      <c r="J93" s="336">
        <v>120</v>
      </c>
      <c r="K93" s="336"/>
      <c r="L93" s="336"/>
      <c r="M93" s="336">
        <v>130</v>
      </c>
      <c r="N93" s="336"/>
      <c r="O93" s="336"/>
      <c r="P93" s="328">
        <f>P94+P96</f>
        <v>0</v>
      </c>
      <c r="Q93" s="328"/>
      <c r="R93" s="328"/>
      <c r="S93" s="328"/>
      <c r="T93" s="328"/>
      <c r="U93" s="328">
        <f>U94+U96</f>
        <v>0</v>
      </c>
      <c r="V93" s="328"/>
      <c r="W93" s="328"/>
      <c r="X93" s="328"/>
      <c r="Y93" s="328"/>
      <c r="Z93" s="328" t="s">
        <v>43</v>
      </c>
      <c r="AA93" s="328"/>
      <c r="AB93" s="328"/>
      <c r="AC93" s="328"/>
      <c r="AD93" s="328" t="s">
        <v>43</v>
      </c>
      <c r="AE93" s="328"/>
      <c r="AF93" s="328"/>
      <c r="AG93" s="328"/>
      <c r="AH93" s="329">
        <f>AH94+AH96</f>
        <v>0</v>
      </c>
      <c r="AI93" s="329"/>
      <c r="AJ93" s="329"/>
      <c r="AK93" s="329"/>
      <c r="AL93" s="329">
        <f>AL94+AL96</f>
        <v>0</v>
      </c>
      <c r="AM93" s="329"/>
      <c r="AN93" s="329"/>
      <c r="AO93" s="329"/>
      <c r="AP93" s="329">
        <f t="shared" ref="AP93" si="0">AP94+AP96</f>
        <v>0</v>
      </c>
      <c r="AQ93" s="329"/>
      <c r="AR93" s="329"/>
      <c r="AS93" s="329"/>
      <c r="AT93" s="8"/>
      <c r="AU93" s="8"/>
    </row>
    <row r="94" spans="1:47" hidden="1" x14ac:dyDescent="0.2">
      <c r="A94" s="333" t="s">
        <v>80</v>
      </c>
      <c r="B94" s="334"/>
      <c r="C94" s="334"/>
      <c r="D94" s="334"/>
      <c r="E94" s="334"/>
      <c r="F94" s="334"/>
      <c r="G94" s="334"/>
      <c r="H94" s="334"/>
      <c r="I94" s="335"/>
      <c r="J94" s="329"/>
      <c r="K94" s="329"/>
      <c r="L94" s="329"/>
      <c r="M94" s="336">
        <v>130</v>
      </c>
      <c r="N94" s="336"/>
      <c r="O94" s="336"/>
      <c r="P94" s="328">
        <f>U94+AH94+AL94+AP94</f>
        <v>0</v>
      </c>
      <c r="Q94" s="328"/>
      <c r="R94" s="328"/>
      <c r="S94" s="328"/>
      <c r="T94" s="328"/>
      <c r="U94" s="328"/>
      <c r="V94" s="328"/>
      <c r="W94" s="328"/>
      <c r="X94" s="328"/>
      <c r="Y94" s="328"/>
      <c r="Z94" s="328" t="s">
        <v>43</v>
      </c>
      <c r="AA94" s="328"/>
      <c r="AB94" s="328"/>
      <c r="AC94" s="328"/>
      <c r="AD94" s="328" t="s">
        <v>43</v>
      </c>
      <c r="AE94" s="328"/>
      <c r="AF94" s="328"/>
      <c r="AG94" s="328"/>
      <c r="AH94" s="328"/>
      <c r="AI94" s="328"/>
      <c r="AJ94" s="328"/>
      <c r="AK94" s="328"/>
      <c r="AL94" s="329"/>
      <c r="AM94" s="329"/>
      <c r="AN94" s="329"/>
      <c r="AO94" s="329"/>
      <c r="AP94" s="329"/>
      <c r="AQ94" s="329"/>
      <c r="AR94" s="329"/>
      <c r="AS94" s="329"/>
      <c r="AT94" s="8"/>
      <c r="AU94" s="8"/>
    </row>
    <row r="95" spans="1:47" ht="12.75" hidden="1" customHeight="1" x14ac:dyDescent="0.2">
      <c r="A95" s="330" t="s">
        <v>81</v>
      </c>
      <c r="B95" s="331"/>
      <c r="C95" s="331"/>
      <c r="D95" s="331"/>
      <c r="E95" s="331"/>
      <c r="F95" s="331"/>
      <c r="G95" s="331"/>
      <c r="H95" s="331"/>
      <c r="I95" s="332"/>
      <c r="J95" s="329"/>
      <c r="K95" s="329"/>
      <c r="L95" s="329"/>
      <c r="M95" s="336"/>
      <c r="N95" s="336"/>
      <c r="O95" s="336"/>
      <c r="P95" s="328"/>
      <c r="Q95" s="328"/>
      <c r="R95" s="328"/>
      <c r="S95" s="328"/>
      <c r="T95" s="328"/>
      <c r="U95" s="328"/>
      <c r="V95" s="328"/>
      <c r="W95" s="328"/>
      <c r="X95" s="328"/>
      <c r="Y95" s="328"/>
      <c r="Z95" s="328"/>
      <c r="AA95" s="328"/>
      <c r="AB95" s="328"/>
      <c r="AC95" s="328"/>
      <c r="AD95" s="328"/>
      <c r="AE95" s="328"/>
      <c r="AF95" s="328"/>
      <c r="AG95" s="328"/>
      <c r="AH95" s="328"/>
      <c r="AI95" s="328"/>
      <c r="AJ95" s="328"/>
      <c r="AK95" s="328"/>
      <c r="AL95" s="329"/>
      <c r="AM95" s="329"/>
      <c r="AN95" s="329"/>
      <c r="AO95" s="329"/>
      <c r="AP95" s="329"/>
      <c r="AQ95" s="329"/>
      <c r="AR95" s="329"/>
      <c r="AS95" s="329"/>
      <c r="AT95" s="8"/>
      <c r="AU95" s="8"/>
    </row>
    <row r="96" spans="1:47" ht="12.75" hidden="1" customHeight="1" x14ac:dyDescent="0.2">
      <c r="A96" s="344" t="s">
        <v>82</v>
      </c>
      <c r="B96" s="345"/>
      <c r="C96" s="345"/>
      <c r="D96" s="345"/>
      <c r="E96" s="345"/>
      <c r="F96" s="345"/>
      <c r="G96" s="345"/>
      <c r="H96" s="345"/>
      <c r="I96" s="346"/>
      <c r="J96" s="329"/>
      <c r="K96" s="329"/>
      <c r="L96" s="329"/>
      <c r="M96" s="336">
        <v>130</v>
      </c>
      <c r="N96" s="336"/>
      <c r="O96" s="336"/>
      <c r="P96" s="328">
        <f>U96+AH96+AL96+AP96</f>
        <v>0</v>
      </c>
      <c r="Q96" s="328"/>
      <c r="R96" s="328"/>
      <c r="S96" s="328"/>
      <c r="T96" s="328"/>
      <c r="U96" s="280"/>
      <c r="V96" s="280"/>
      <c r="W96" s="280"/>
      <c r="X96" s="280"/>
      <c r="Y96" s="280"/>
      <c r="Z96" s="328" t="s">
        <v>43</v>
      </c>
      <c r="AA96" s="328"/>
      <c r="AB96" s="328"/>
      <c r="AC96" s="328"/>
      <c r="AD96" s="328" t="s">
        <v>43</v>
      </c>
      <c r="AE96" s="328"/>
      <c r="AF96" s="328"/>
      <c r="AG96" s="328"/>
      <c r="AH96" s="328"/>
      <c r="AI96" s="328"/>
      <c r="AJ96" s="328"/>
      <c r="AK96" s="328"/>
      <c r="AL96" s="329"/>
      <c r="AM96" s="329"/>
      <c r="AN96" s="329"/>
      <c r="AO96" s="329"/>
      <c r="AP96" s="329"/>
      <c r="AQ96" s="329"/>
      <c r="AR96" s="329"/>
      <c r="AS96" s="329"/>
      <c r="AT96" s="8"/>
      <c r="AU96" s="8"/>
    </row>
    <row r="97" spans="1:47" ht="25.5" hidden="1" customHeight="1" x14ac:dyDescent="0.2">
      <c r="A97" s="344" t="s">
        <v>83</v>
      </c>
      <c r="B97" s="345"/>
      <c r="C97" s="345"/>
      <c r="D97" s="345"/>
      <c r="E97" s="345"/>
      <c r="F97" s="345"/>
      <c r="G97" s="345"/>
      <c r="H97" s="345"/>
      <c r="I97" s="346"/>
      <c r="J97" s="336">
        <v>130</v>
      </c>
      <c r="K97" s="336"/>
      <c r="L97" s="336"/>
      <c r="M97" s="336">
        <v>140</v>
      </c>
      <c r="N97" s="336"/>
      <c r="O97" s="336"/>
      <c r="P97" s="328">
        <f>AL97</f>
        <v>0</v>
      </c>
      <c r="Q97" s="328"/>
      <c r="R97" s="328"/>
      <c r="S97" s="328"/>
      <c r="T97" s="328"/>
      <c r="U97" s="328" t="s">
        <v>43</v>
      </c>
      <c r="V97" s="328"/>
      <c r="W97" s="328"/>
      <c r="X97" s="328"/>
      <c r="Y97" s="328"/>
      <c r="Z97" s="328" t="s">
        <v>43</v>
      </c>
      <c r="AA97" s="328"/>
      <c r="AB97" s="328"/>
      <c r="AC97" s="328"/>
      <c r="AD97" s="328" t="s">
        <v>43</v>
      </c>
      <c r="AE97" s="328"/>
      <c r="AF97" s="328"/>
      <c r="AG97" s="328"/>
      <c r="AH97" s="329" t="s">
        <v>43</v>
      </c>
      <c r="AI97" s="329"/>
      <c r="AJ97" s="329"/>
      <c r="AK97" s="329"/>
      <c r="AL97" s="329"/>
      <c r="AM97" s="329"/>
      <c r="AN97" s="329"/>
      <c r="AO97" s="329"/>
      <c r="AP97" s="329" t="s">
        <v>43</v>
      </c>
      <c r="AQ97" s="329"/>
      <c r="AR97" s="329"/>
      <c r="AS97" s="329"/>
      <c r="AT97" s="8"/>
      <c r="AU97" s="8"/>
    </row>
    <row r="98" spans="1:47" ht="51" hidden="1" customHeight="1" x14ac:dyDescent="0.2">
      <c r="A98" s="344" t="s">
        <v>84</v>
      </c>
      <c r="B98" s="345"/>
      <c r="C98" s="345"/>
      <c r="D98" s="345"/>
      <c r="E98" s="345"/>
      <c r="F98" s="345"/>
      <c r="G98" s="345"/>
      <c r="H98" s="345"/>
      <c r="I98" s="346"/>
      <c r="J98" s="336">
        <v>140</v>
      </c>
      <c r="K98" s="336"/>
      <c r="L98" s="336"/>
      <c r="M98" s="336">
        <v>150</v>
      </c>
      <c r="N98" s="336"/>
      <c r="O98" s="336"/>
      <c r="P98" s="328">
        <f>AL98</f>
        <v>0</v>
      </c>
      <c r="Q98" s="328"/>
      <c r="R98" s="328"/>
      <c r="S98" s="328"/>
      <c r="T98" s="328"/>
      <c r="U98" s="328" t="s">
        <v>43</v>
      </c>
      <c r="V98" s="328"/>
      <c r="W98" s="328"/>
      <c r="X98" s="328"/>
      <c r="Y98" s="328"/>
      <c r="Z98" s="328" t="s">
        <v>43</v>
      </c>
      <c r="AA98" s="328"/>
      <c r="AB98" s="328"/>
      <c r="AC98" s="328"/>
      <c r="AD98" s="328" t="s">
        <v>43</v>
      </c>
      <c r="AE98" s="328"/>
      <c r="AF98" s="328"/>
      <c r="AG98" s="328"/>
      <c r="AH98" s="329" t="s">
        <v>43</v>
      </c>
      <c r="AI98" s="329"/>
      <c r="AJ98" s="329"/>
      <c r="AK98" s="329"/>
      <c r="AL98" s="329"/>
      <c r="AM98" s="329"/>
      <c r="AN98" s="329"/>
      <c r="AO98" s="329"/>
      <c r="AP98" s="329" t="s">
        <v>43</v>
      </c>
      <c r="AQ98" s="329"/>
      <c r="AR98" s="329"/>
      <c r="AS98" s="329"/>
      <c r="AT98" s="8"/>
      <c r="AU98" s="8"/>
    </row>
    <row r="99" spans="1:47" hidden="1" x14ac:dyDescent="0.2">
      <c r="A99" s="344" t="s">
        <v>85</v>
      </c>
      <c r="B99" s="345"/>
      <c r="C99" s="345"/>
      <c r="D99" s="345"/>
      <c r="E99" s="345"/>
      <c r="F99" s="345"/>
      <c r="G99" s="345"/>
      <c r="H99" s="345"/>
      <c r="I99" s="346"/>
      <c r="J99" s="336">
        <v>150</v>
      </c>
      <c r="K99" s="336"/>
      <c r="L99" s="336"/>
      <c r="M99" s="353">
        <v>180</v>
      </c>
      <c r="N99" s="354"/>
      <c r="O99" s="355"/>
      <c r="P99" s="347">
        <f>AD99+Z99</f>
        <v>0</v>
      </c>
      <c r="Q99" s="348"/>
      <c r="R99" s="348"/>
      <c r="S99" s="348"/>
      <c r="T99" s="349"/>
      <c r="U99" s="347" t="s">
        <v>43</v>
      </c>
      <c r="V99" s="348"/>
      <c r="W99" s="348"/>
      <c r="X99" s="348"/>
      <c r="Y99" s="349"/>
      <c r="Z99" s="347"/>
      <c r="AA99" s="348"/>
      <c r="AB99" s="348"/>
      <c r="AC99" s="349"/>
      <c r="AD99" s="347"/>
      <c r="AE99" s="348"/>
      <c r="AF99" s="348"/>
      <c r="AG99" s="349"/>
      <c r="AH99" s="350" t="s">
        <v>43</v>
      </c>
      <c r="AI99" s="351"/>
      <c r="AJ99" s="351"/>
      <c r="AK99" s="352"/>
      <c r="AL99" s="350" t="s">
        <v>43</v>
      </c>
      <c r="AM99" s="351"/>
      <c r="AN99" s="351"/>
      <c r="AO99" s="352"/>
      <c r="AP99" s="350" t="s">
        <v>43</v>
      </c>
      <c r="AQ99" s="351"/>
      <c r="AR99" s="351"/>
      <c r="AS99" s="352"/>
      <c r="AT99" s="8"/>
      <c r="AU99" s="8"/>
    </row>
    <row r="100" spans="1:47" hidden="1" x14ac:dyDescent="0.2">
      <c r="A100" s="344" t="s">
        <v>86</v>
      </c>
      <c r="B100" s="345"/>
      <c r="C100" s="345"/>
      <c r="D100" s="345"/>
      <c r="E100" s="345"/>
      <c r="F100" s="345"/>
      <c r="G100" s="345"/>
      <c r="H100" s="345"/>
      <c r="I100" s="346"/>
      <c r="J100" s="336">
        <v>160</v>
      </c>
      <c r="K100" s="336"/>
      <c r="L100" s="336"/>
      <c r="M100" s="353">
        <v>180</v>
      </c>
      <c r="N100" s="354"/>
      <c r="O100" s="355"/>
      <c r="P100" s="347">
        <f>AL100+AP100</f>
        <v>0</v>
      </c>
      <c r="Q100" s="348"/>
      <c r="R100" s="348"/>
      <c r="S100" s="348"/>
      <c r="T100" s="349"/>
      <c r="U100" s="347" t="s">
        <v>43</v>
      </c>
      <c r="V100" s="348"/>
      <c r="W100" s="348"/>
      <c r="X100" s="348"/>
      <c r="Y100" s="349"/>
      <c r="Z100" s="347" t="s">
        <v>43</v>
      </c>
      <c r="AA100" s="348"/>
      <c r="AB100" s="348"/>
      <c r="AC100" s="349"/>
      <c r="AD100" s="347" t="s">
        <v>43</v>
      </c>
      <c r="AE100" s="348"/>
      <c r="AF100" s="348"/>
      <c r="AG100" s="349"/>
      <c r="AH100" s="350" t="s">
        <v>43</v>
      </c>
      <c r="AI100" s="351"/>
      <c r="AJ100" s="351"/>
      <c r="AK100" s="352"/>
      <c r="AL100" s="350"/>
      <c r="AM100" s="351"/>
      <c r="AN100" s="351"/>
      <c r="AO100" s="352"/>
      <c r="AP100" s="350"/>
      <c r="AQ100" s="351"/>
      <c r="AR100" s="351"/>
      <c r="AS100" s="352"/>
      <c r="AT100" s="8"/>
      <c r="AU100" s="8"/>
    </row>
    <row r="101" spans="1:47" hidden="1" x14ac:dyDescent="0.2">
      <c r="A101" s="344" t="s">
        <v>87</v>
      </c>
      <c r="B101" s="345"/>
      <c r="C101" s="345"/>
      <c r="D101" s="345"/>
      <c r="E101" s="345"/>
      <c r="F101" s="345"/>
      <c r="G101" s="345"/>
      <c r="H101" s="345"/>
      <c r="I101" s="346"/>
      <c r="J101" s="336">
        <v>180</v>
      </c>
      <c r="K101" s="336"/>
      <c r="L101" s="336"/>
      <c r="M101" s="350" t="s">
        <v>43</v>
      </c>
      <c r="N101" s="351"/>
      <c r="O101" s="352"/>
      <c r="P101" s="347">
        <f>P102+P104</f>
        <v>0</v>
      </c>
      <c r="Q101" s="348"/>
      <c r="R101" s="348"/>
      <c r="S101" s="348"/>
      <c r="T101" s="349"/>
      <c r="U101" s="347" t="s">
        <v>43</v>
      </c>
      <c r="V101" s="348"/>
      <c r="W101" s="348"/>
      <c r="X101" s="348"/>
      <c r="Y101" s="349"/>
      <c r="Z101" s="347" t="s">
        <v>43</v>
      </c>
      <c r="AA101" s="348"/>
      <c r="AB101" s="348"/>
      <c r="AC101" s="349"/>
      <c r="AD101" s="347" t="s">
        <v>43</v>
      </c>
      <c r="AE101" s="348"/>
      <c r="AF101" s="348"/>
      <c r="AG101" s="349"/>
      <c r="AH101" s="350" t="s">
        <v>43</v>
      </c>
      <c r="AI101" s="351"/>
      <c r="AJ101" s="351"/>
      <c r="AK101" s="352"/>
      <c r="AL101" s="350">
        <f>AL102+AL104</f>
        <v>0</v>
      </c>
      <c r="AM101" s="351"/>
      <c r="AN101" s="351"/>
      <c r="AO101" s="352"/>
      <c r="AP101" s="350" t="s">
        <v>43</v>
      </c>
      <c r="AQ101" s="351"/>
      <c r="AR101" s="351"/>
      <c r="AS101" s="352"/>
      <c r="AT101" s="8"/>
      <c r="AU101" s="8"/>
    </row>
    <row r="102" spans="1:47" hidden="1" x14ac:dyDescent="0.2">
      <c r="A102" s="333" t="s">
        <v>88</v>
      </c>
      <c r="B102" s="334"/>
      <c r="C102" s="334"/>
      <c r="D102" s="334"/>
      <c r="E102" s="334"/>
      <c r="F102" s="334"/>
      <c r="G102" s="334"/>
      <c r="H102" s="334"/>
      <c r="I102" s="335"/>
      <c r="J102" s="368"/>
      <c r="K102" s="369"/>
      <c r="L102" s="370"/>
      <c r="M102" s="356">
        <v>410</v>
      </c>
      <c r="N102" s="357"/>
      <c r="O102" s="358"/>
      <c r="P102" s="362">
        <f>AL102</f>
        <v>0</v>
      </c>
      <c r="Q102" s="363"/>
      <c r="R102" s="363"/>
      <c r="S102" s="363"/>
      <c r="T102" s="364"/>
      <c r="U102" s="362" t="s">
        <v>43</v>
      </c>
      <c r="V102" s="363"/>
      <c r="W102" s="363"/>
      <c r="X102" s="363"/>
      <c r="Y102" s="364"/>
      <c r="Z102" s="362" t="s">
        <v>43</v>
      </c>
      <c r="AA102" s="363"/>
      <c r="AB102" s="363"/>
      <c r="AC102" s="364"/>
      <c r="AD102" s="362" t="s">
        <v>43</v>
      </c>
      <c r="AE102" s="363"/>
      <c r="AF102" s="363"/>
      <c r="AG102" s="364"/>
      <c r="AH102" s="368" t="s">
        <v>43</v>
      </c>
      <c r="AI102" s="369"/>
      <c r="AJ102" s="369"/>
      <c r="AK102" s="370"/>
      <c r="AL102" s="368"/>
      <c r="AM102" s="369"/>
      <c r="AN102" s="369"/>
      <c r="AO102" s="370"/>
      <c r="AP102" s="368" t="s">
        <v>43</v>
      </c>
      <c r="AQ102" s="369"/>
      <c r="AR102" s="369"/>
      <c r="AS102" s="370"/>
      <c r="AT102" s="8"/>
      <c r="AU102" s="8"/>
    </row>
    <row r="103" spans="1:47" ht="12.75" hidden="1" customHeight="1" x14ac:dyDescent="0.2">
      <c r="A103" s="330" t="s">
        <v>89</v>
      </c>
      <c r="B103" s="331"/>
      <c r="C103" s="331"/>
      <c r="D103" s="331"/>
      <c r="E103" s="331"/>
      <c r="F103" s="331"/>
      <c r="G103" s="331"/>
      <c r="H103" s="331"/>
      <c r="I103" s="332"/>
      <c r="J103" s="371"/>
      <c r="K103" s="372"/>
      <c r="L103" s="373"/>
      <c r="M103" s="359"/>
      <c r="N103" s="360"/>
      <c r="O103" s="361"/>
      <c r="P103" s="365"/>
      <c r="Q103" s="366"/>
      <c r="R103" s="366"/>
      <c r="S103" s="366"/>
      <c r="T103" s="367"/>
      <c r="U103" s="365"/>
      <c r="V103" s="366"/>
      <c r="W103" s="366"/>
      <c r="X103" s="366"/>
      <c r="Y103" s="367"/>
      <c r="Z103" s="365"/>
      <c r="AA103" s="366"/>
      <c r="AB103" s="366"/>
      <c r="AC103" s="367"/>
      <c r="AD103" s="365"/>
      <c r="AE103" s="366"/>
      <c r="AF103" s="366"/>
      <c r="AG103" s="367"/>
      <c r="AH103" s="371"/>
      <c r="AI103" s="372"/>
      <c r="AJ103" s="372"/>
      <c r="AK103" s="373"/>
      <c r="AL103" s="371"/>
      <c r="AM103" s="372"/>
      <c r="AN103" s="372"/>
      <c r="AO103" s="373"/>
      <c r="AP103" s="371"/>
      <c r="AQ103" s="372"/>
      <c r="AR103" s="372"/>
      <c r="AS103" s="373"/>
      <c r="AT103" s="8"/>
      <c r="AU103" s="8"/>
    </row>
    <row r="104" spans="1:47" hidden="1" x14ac:dyDescent="0.2">
      <c r="A104" s="344" t="s">
        <v>90</v>
      </c>
      <c r="B104" s="345"/>
      <c r="C104" s="345"/>
      <c r="D104" s="345"/>
      <c r="E104" s="345"/>
      <c r="F104" s="345"/>
      <c r="G104" s="345"/>
      <c r="H104" s="345"/>
      <c r="I104" s="346"/>
      <c r="J104" s="350"/>
      <c r="K104" s="351"/>
      <c r="L104" s="352"/>
      <c r="M104" s="353">
        <v>440</v>
      </c>
      <c r="N104" s="354"/>
      <c r="O104" s="355"/>
      <c r="P104" s="347">
        <f>AL104</f>
        <v>0</v>
      </c>
      <c r="Q104" s="348"/>
      <c r="R104" s="348"/>
      <c r="S104" s="348"/>
      <c r="T104" s="349"/>
      <c r="U104" s="347" t="s">
        <v>43</v>
      </c>
      <c r="V104" s="348"/>
      <c r="W104" s="348"/>
      <c r="X104" s="348"/>
      <c r="Y104" s="349"/>
      <c r="Z104" s="347" t="s">
        <v>43</v>
      </c>
      <c r="AA104" s="348"/>
      <c r="AB104" s="348"/>
      <c r="AC104" s="349"/>
      <c r="AD104" s="347" t="s">
        <v>43</v>
      </c>
      <c r="AE104" s="348"/>
      <c r="AF104" s="348"/>
      <c r="AG104" s="349"/>
      <c r="AH104" s="350" t="s">
        <v>43</v>
      </c>
      <c r="AI104" s="351"/>
      <c r="AJ104" s="351"/>
      <c r="AK104" s="352"/>
      <c r="AL104" s="350"/>
      <c r="AM104" s="351"/>
      <c r="AN104" s="351"/>
      <c r="AO104" s="352"/>
      <c r="AP104" s="350" t="s">
        <v>43</v>
      </c>
      <c r="AQ104" s="351"/>
      <c r="AR104" s="351"/>
      <c r="AS104" s="352"/>
      <c r="AT104" s="8"/>
      <c r="AU104" s="8"/>
    </row>
    <row r="105" spans="1:47" hidden="1" x14ac:dyDescent="0.2">
      <c r="A105" s="340" t="s">
        <v>44</v>
      </c>
      <c r="B105" s="341"/>
      <c r="C105" s="341"/>
      <c r="D105" s="341"/>
      <c r="E105" s="341"/>
      <c r="F105" s="341"/>
      <c r="G105" s="341"/>
      <c r="H105" s="341"/>
      <c r="I105" s="342"/>
      <c r="J105" s="353">
        <v>200</v>
      </c>
      <c r="K105" s="354"/>
      <c r="L105" s="355"/>
      <c r="M105" s="350" t="s">
        <v>43</v>
      </c>
      <c r="N105" s="351"/>
      <c r="O105" s="352"/>
      <c r="P105" s="347">
        <f>SUM(U105:AS105)</f>
        <v>0</v>
      </c>
      <c r="Q105" s="348"/>
      <c r="R105" s="348"/>
      <c r="S105" s="348"/>
      <c r="T105" s="349"/>
      <c r="U105" s="347">
        <f>U106+U115+U120+U123+U128</f>
        <v>0</v>
      </c>
      <c r="V105" s="348"/>
      <c r="W105" s="348"/>
      <c r="X105" s="348"/>
      <c r="Y105" s="349"/>
      <c r="Z105" s="347">
        <f>Z106+Z115+Z120+Z123+Z128</f>
        <v>0</v>
      </c>
      <c r="AA105" s="348"/>
      <c r="AB105" s="348"/>
      <c r="AC105" s="349"/>
      <c r="AD105" s="347">
        <f>AD106+AD115+AD120+AD123+AD128</f>
        <v>0</v>
      </c>
      <c r="AE105" s="348"/>
      <c r="AF105" s="348"/>
      <c r="AG105" s="349"/>
      <c r="AH105" s="347">
        <f>AH106+AH115+AH120+AH123+AH128</f>
        <v>0</v>
      </c>
      <c r="AI105" s="348"/>
      <c r="AJ105" s="348"/>
      <c r="AK105" s="349"/>
      <c r="AL105" s="347">
        <f>AL106+AL115+AL120+AL123+AL128</f>
        <v>0</v>
      </c>
      <c r="AM105" s="348"/>
      <c r="AN105" s="348"/>
      <c r="AO105" s="349"/>
      <c r="AP105" s="347">
        <f>AP106+AP115+AP120+AP123+AP128</f>
        <v>0</v>
      </c>
      <c r="AQ105" s="348"/>
      <c r="AR105" s="348"/>
      <c r="AS105" s="349"/>
      <c r="AT105" s="8"/>
      <c r="AU105" s="8"/>
    </row>
    <row r="106" spans="1:47" hidden="1" x14ac:dyDescent="0.2">
      <c r="A106" s="333" t="s">
        <v>91</v>
      </c>
      <c r="B106" s="334"/>
      <c r="C106" s="334"/>
      <c r="D106" s="334"/>
      <c r="E106" s="334"/>
      <c r="F106" s="334"/>
      <c r="G106" s="334"/>
      <c r="H106" s="334"/>
      <c r="I106" s="335"/>
      <c r="J106" s="356">
        <v>210</v>
      </c>
      <c r="K106" s="357"/>
      <c r="L106" s="358"/>
      <c r="M106" s="356">
        <v>100</v>
      </c>
      <c r="N106" s="357"/>
      <c r="O106" s="358"/>
      <c r="P106" s="362">
        <f t="shared" ref="P106:P131" si="1">SUM(U106:AS106)</f>
        <v>0</v>
      </c>
      <c r="Q106" s="363"/>
      <c r="R106" s="363"/>
      <c r="S106" s="363"/>
      <c r="T106" s="364"/>
      <c r="U106" s="362">
        <f>U108</f>
        <v>0</v>
      </c>
      <c r="V106" s="363"/>
      <c r="W106" s="363"/>
      <c r="X106" s="363"/>
      <c r="Y106" s="364"/>
      <c r="Z106" s="362">
        <f>Z108</f>
        <v>0</v>
      </c>
      <c r="AA106" s="363"/>
      <c r="AB106" s="363"/>
      <c r="AC106" s="364"/>
      <c r="AD106" s="362">
        <f>AD108</f>
        <v>0</v>
      </c>
      <c r="AE106" s="363"/>
      <c r="AF106" s="363"/>
      <c r="AG106" s="364"/>
      <c r="AH106" s="368">
        <f>AH108</f>
        <v>0</v>
      </c>
      <c r="AI106" s="369"/>
      <c r="AJ106" s="369"/>
      <c r="AK106" s="370"/>
      <c r="AL106" s="368">
        <f>AL108</f>
        <v>0</v>
      </c>
      <c r="AM106" s="369"/>
      <c r="AN106" s="369"/>
      <c r="AO106" s="370"/>
      <c r="AP106" s="368">
        <f>AP108</f>
        <v>0</v>
      </c>
      <c r="AQ106" s="369"/>
      <c r="AR106" s="369"/>
      <c r="AS106" s="370"/>
      <c r="AT106" s="8"/>
      <c r="AU106" s="8"/>
    </row>
    <row r="107" spans="1:47" ht="12.75" hidden="1" customHeight="1" x14ac:dyDescent="0.2">
      <c r="A107" s="330" t="s">
        <v>92</v>
      </c>
      <c r="B107" s="331"/>
      <c r="C107" s="331"/>
      <c r="D107" s="331"/>
      <c r="E107" s="331"/>
      <c r="F107" s="331"/>
      <c r="G107" s="331"/>
      <c r="H107" s="331"/>
      <c r="I107" s="332"/>
      <c r="J107" s="359"/>
      <c r="K107" s="360"/>
      <c r="L107" s="361"/>
      <c r="M107" s="359"/>
      <c r="N107" s="360"/>
      <c r="O107" s="361"/>
      <c r="P107" s="365">
        <f t="shared" si="1"/>
        <v>0</v>
      </c>
      <c r="Q107" s="366"/>
      <c r="R107" s="366"/>
      <c r="S107" s="366"/>
      <c r="T107" s="367"/>
      <c r="U107" s="365"/>
      <c r="V107" s="366"/>
      <c r="W107" s="366"/>
      <c r="X107" s="366"/>
      <c r="Y107" s="367"/>
      <c r="Z107" s="365"/>
      <c r="AA107" s="366"/>
      <c r="AB107" s="366"/>
      <c r="AC107" s="367"/>
      <c r="AD107" s="365"/>
      <c r="AE107" s="366"/>
      <c r="AF107" s="366"/>
      <c r="AG107" s="367"/>
      <c r="AH107" s="371"/>
      <c r="AI107" s="372"/>
      <c r="AJ107" s="372"/>
      <c r="AK107" s="373"/>
      <c r="AL107" s="371"/>
      <c r="AM107" s="372"/>
      <c r="AN107" s="372"/>
      <c r="AO107" s="373"/>
      <c r="AP107" s="371"/>
      <c r="AQ107" s="372"/>
      <c r="AR107" s="372"/>
      <c r="AS107" s="373"/>
      <c r="AT107" s="8"/>
      <c r="AU107" s="8"/>
    </row>
    <row r="108" spans="1:47" hidden="1" x14ac:dyDescent="0.2">
      <c r="A108" s="333" t="s">
        <v>93</v>
      </c>
      <c r="B108" s="334"/>
      <c r="C108" s="334"/>
      <c r="D108" s="334"/>
      <c r="E108" s="334"/>
      <c r="F108" s="334"/>
      <c r="G108" s="334"/>
      <c r="H108" s="334"/>
      <c r="I108" s="335"/>
      <c r="J108" s="356">
        <v>211</v>
      </c>
      <c r="K108" s="357"/>
      <c r="L108" s="358"/>
      <c r="M108" s="356">
        <v>110</v>
      </c>
      <c r="N108" s="357"/>
      <c r="O108" s="358"/>
      <c r="P108" s="362">
        <f t="shared" si="1"/>
        <v>0</v>
      </c>
      <c r="Q108" s="363"/>
      <c r="R108" s="363"/>
      <c r="S108" s="363"/>
      <c r="T108" s="364"/>
      <c r="U108" s="362">
        <f>SUM(U110:Y114)</f>
        <v>0</v>
      </c>
      <c r="V108" s="363"/>
      <c r="W108" s="363"/>
      <c r="X108" s="363"/>
      <c r="Y108" s="364"/>
      <c r="Z108" s="362">
        <f>SUM(Z110:AC114)</f>
        <v>0</v>
      </c>
      <c r="AA108" s="363"/>
      <c r="AB108" s="363"/>
      <c r="AC108" s="364"/>
      <c r="AD108" s="362">
        <f>SUM(AD110:AG114)</f>
        <v>0</v>
      </c>
      <c r="AE108" s="363"/>
      <c r="AF108" s="363"/>
      <c r="AG108" s="364"/>
      <c r="AH108" s="368">
        <f>SUM(AH110:AK114)</f>
        <v>0</v>
      </c>
      <c r="AI108" s="369"/>
      <c r="AJ108" s="369"/>
      <c r="AK108" s="370"/>
      <c r="AL108" s="368">
        <f>SUM(AL110:AO114)</f>
        <v>0</v>
      </c>
      <c r="AM108" s="369"/>
      <c r="AN108" s="369"/>
      <c r="AO108" s="370"/>
      <c r="AP108" s="368">
        <f>SUM(AP110:AS114)</f>
        <v>0</v>
      </c>
      <c r="AQ108" s="369"/>
      <c r="AR108" s="369"/>
      <c r="AS108" s="370"/>
      <c r="AT108" s="8"/>
      <c r="AU108" s="8"/>
    </row>
    <row r="109" spans="1:47" ht="25.5" hidden="1" customHeight="1" x14ac:dyDescent="0.2">
      <c r="A109" s="330" t="s">
        <v>94</v>
      </c>
      <c r="B109" s="331"/>
      <c r="C109" s="331"/>
      <c r="D109" s="331"/>
      <c r="E109" s="331"/>
      <c r="F109" s="331"/>
      <c r="G109" s="331"/>
      <c r="H109" s="331"/>
      <c r="I109" s="332"/>
      <c r="J109" s="359"/>
      <c r="K109" s="360"/>
      <c r="L109" s="361"/>
      <c r="M109" s="359"/>
      <c r="N109" s="360"/>
      <c r="O109" s="361"/>
      <c r="P109" s="365">
        <f t="shared" si="1"/>
        <v>0</v>
      </c>
      <c r="Q109" s="366"/>
      <c r="R109" s="366"/>
      <c r="S109" s="366"/>
      <c r="T109" s="367"/>
      <c r="U109" s="365"/>
      <c r="V109" s="366"/>
      <c r="W109" s="366"/>
      <c r="X109" s="366"/>
      <c r="Y109" s="367"/>
      <c r="Z109" s="365"/>
      <c r="AA109" s="366"/>
      <c r="AB109" s="366"/>
      <c r="AC109" s="367"/>
      <c r="AD109" s="365"/>
      <c r="AE109" s="366"/>
      <c r="AF109" s="366"/>
      <c r="AG109" s="367"/>
      <c r="AH109" s="371"/>
      <c r="AI109" s="372"/>
      <c r="AJ109" s="372"/>
      <c r="AK109" s="373"/>
      <c r="AL109" s="371"/>
      <c r="AM109" s="372"/>
      <c r="AN109" s="372"/>
      <c r="AO109" s="373"/>
      <c r="AP109" s="371"/>
      <c r="AQ109" s="372"/>
      <c r="AR109" s="372"/>
      <c r="AS109" s="373"/>
      <c r="AT109" s="8"/>
      <c r="AU109" s="8"/>
    </row>
    <row r="110" spans="1:47" hidden="1" x14ac:dyDescent="0.2">
      <c r="A110" s="333" t="s">
        <v>95</v>
      </c>
      <c r="B110" s="334"/>
      <c r="C110" s="334"/>
      <c r="D110" s="334"/>
      <c r="E110" s="334"/>
      <c r="F110" s="334"/>
      <c r="G110" s="334"/>
      <c r="H110" s="334"/>
      <c r="I110" s="335"/>
      <c r="J110" s="368"/>
      <c r="K110" s="369"/>
      <c r="L110" s="370"/>
      <c r="M110" s="356">
        <v>111</v>
      </c>
      <c r="N110" s="357"/>
      <c r="O110" s="358"/>
      <c r="P110" s="362">
        <f t="shared" si="1"/>
        <v>0</v>
      </c>
      <c r="Q110" s="363"/>
      <c r="R110" s="363"/>
      <c r="S110" s="363"/>
      <c r="T110" s="364"/>
      <c r="U110" s="283"/>
      <c r="V110" s="284"/>
      <c r="W110" s="284"/>
      <c r="X110" s="284"/>
      <c r="Y110" s="374"/>
      <c r="Z110" s="362"/>
      <c r="AA110" s="363"/>
      <c r="AB110" s="363"/>
      <c r="AC110" s="364"/>
      <c r="AD110" s="362"/>
      <c r="AE110" s="363"/>
      <c r="AF110" s="363"/>
      <c r="AG110" s="364"/>
      <c r="AH110" s="362"/>
      <c r="AI110" s="363"/>
      <c r="AJ110" s="363"/>
      <c r="AK110" s="364"/>
      <c r="AL110" s="368"/>
      <c r="AM110" s="369"/>
      <c r="AN110" s="369"/>
      <c r="AO110" s="370"/>
      <c r="AP110" s="368"/>
      <c r="AQ110" s="369"/>
      <c r="AR110" s="369"/>
      <c r="AS110" s="370"/>
      <c r="AT110" s="8"/>
      <c r="AU110" s="8"/>
    </row>
    <row r="111" spans="1:47" ht="12.75" hidden="1" customHeight="1" x14ac:dyDescent="0.2">
      <c r="A111" s="330" t="s">
        <v>96</v>
      </c>
      <c r="B111" s="331"/>
      <c r="C111" s="331"/>
      <c r="D111" s="331"/>
      <c r="E111" s="331"/>
      <c r="F111" s="331"/>
      <c r="G111" s="331"/>
      <c r="H111" s="331"/>
      <c r="I111" s="332"/>
      <c r="J111" s="371"/>
      <c r="K111" s="372"/>
      <c r="L111" s="373"/>
      <c r="M111" s="359"/>
      <c r="N111" s="360"/>
      <c r="O111" s="361"/>
      <c r="P111" s="365">
        <f t="shared" si="1"/>
        <v>0</v>
      </c>
      <c r="Q111" s="366"/>
      <c r="R111" s="366"/>
      <c r="S111" s="366"/>
      <c r="T111" s="367"/>
      <c r="U111" s="285"/>
      <c r="V111" s="286"/>
      <c r="W111" s="286"/>
      <c r="X111" s="286"/>
      <c r="Y111" s="375"/>
      <c r="Z111" s="365"/>
      <c r="AA111" s="366"/>
      <c r="AB111" s="366"/>
      <c r="AC111" s="367"/>
      <c r="AD111" s="365"/>
      <c r="AE111" s="366"/>
      <c r="AF111" s="366"/>
      <c r="AG111" s="367"/>
      <c r="AH111" s="365"/>
      <c r="AI111" s="366"/>
      <c r="AJ111" s="366"/>
      <c r="AK111" s="367"/>
      <c r="AL111" s="371"/>
      <c r="AM111" s="372"/>
      <c r="AN111" s="372"/>
      <c r="AO111" s="373"/>
      <c r="AP111" s="371"/>
      <c r="AQ111" s="372"/>
      <c r="AR111" s="372"/>
      <c r="AS111" s="373"/>
      <c r="AT111" s="8"/>
      <c r="AU111" s="8"/>
    </row>
    <row r="112" spans="1:47" ht="25.5" hidden="1" customHeight="1" x14ac:dyDescent="0.2">
      <c r="A112" s="344" t="s">
        <v>97</v>
      </c>
      <c r="B112" s="345"/>
      <c r="C112" s="345"/>
      <c r="D112" s="345"/>
      <c r="E112" s="345"/>
      <c r="F112" s="345"/>
      <c r="G112" s="345"/>
      <c r="H112" s="345"/>
      <c r="I112" s="346"/>
      <c r="J112" s="350"/>
      <c r="K112" s="351"/>
      <c r="L112" s="352"/>
      <c r="M112" s="353">
        <v>112</v>
      </c>
      <c r="N112" s="354"/>
      <c r="O112" s="355"/>
      <c r="P112" s="347">
        <f t="shared" si="1"/>
        <v>0</v>
      </c>
      <c r="Q112" s="348"/>
      <c r="R112" s="348"/>
      <c r="S112" s="348"/>
      <c r="T112" s="349"/>
      <c r="U112" s="347"/>
      <c r="V112" s="348"/>
      <c r="W112" s="348"/>
      <c r="X112" s="348"/>
      <c r="Y112" s="349"/>
      <c r="Z112" s="347"/>
      <c r="AA112" s="348"/>
      <c r="AB112" s="348"/>
      <c r="AC112" s="349"/>
      <c r="AD112" s="347"/>
      <c r="AE112" s="348"/>
      <c r="AF112" s="348"/>
      <c r="AG112" s="349"/>
      <c r="AH112" s="347"/>
      <c r="AI112" s="348"/>
      <c r="AJ112" s="348"/>
      <c r="AK112" s="349"/>
      <c r="AL112" s="347"/>
      <c r="AM112" s="348"/>
      <c r="AN112" s="348"/>
      <c r="AO112" s="349"/>
      <c r="AP112" s="347"/>
      <c r="AQ112" s="348"/>
      <c r="AR112" s="348"/>
      <c r="AS112" s="349"/>
      <c r="AT112" s="8"/>
      <c r="AU112" s="8"/>
    </row>
    <row r="113" spans="1:47" ht="51" hidden="1" customHeight="1" x14ac:dyDescent="0.2">
      <c r="A113" s="344" t="s">
        <v>98</v>
      </c>
      <c r="B113" s="345"/>
      <c r="C113" s="345"/>
      <c r="D113" s="345"/>
      <c r="E113" s="345"/>
      <c r="F113" s="345"/>
      <c r="G113" s="345"/>
      <c r="H113" s="345"/>
      <c r="I113" s="346"/>
      <c r="J113" s="350"/>
      <c r="K113" s="351"/>
      <c r="L113" s="352"/>
      <c r="M113" s="353">
        <v>113</v>
      </c>
      <c r="N113" s="354"/>
      <c r="O113" s="355"/>
      <c r="P113" s="347">
        <f t="shared" si="1"/>
        <v>0</v>
      </c>
      <c r="Q113" s="348"/>
      <c r="R113" s="348"/>
      <c r="S113" s="348"/>
      <c r="T113" s="349"/>
      <c r="U113" s="347"/>
      <c r="V113" s="348"/>
      <c r="W113" s="348"/>
      <c r="X113" s="348"/>
      <c r="Y113" s="349"/>
      <c r="Z113" s="347"/>
      <c r="AA113" s="348"/>
      <c r="AB113" s="348"/>
      <c r="AC113" s="349"/>
      <c r="AD113" s="347"/>
      <c r="AE113" s="348"/>
      <c r="AF113" s="348"/>
      <c r="AG113" s="349"/>
      <c r="AH113" s="347"/>
      <c r="AI113" s="348"/>
      <c r="AJ113" s="348"/>
      <c r="AK113" s="349"/>
      <c r="AL113" s="347"/>
      <c r="AM113" s="348"/>
      <c r="AN113" s="348"/>
      <c r="AO113" s="349"/>
      <c r="AP113" s="347"/>
      <c r="AQ113" s="348"/>
      <c r="AR113" s="348"/>
      <c r="AS113" s="349"/>
      <c r="AT113" s="8"/>
      <c r="AU113" s="8"/>
    </row>
    <row r="114" spans="1:47" ht="51" hidden="1" customHeight="1" x14ac:dyDescent="0.2">
      <c r="A114" s="344" t="s">
        <v>99</v>
      </c>
      <c r="B114" s="345"/>
      <c r="C114" s="345"/>
      <c r="D114" s="345"/>
      <c r="E114" s="345"/>
      <c r="F114" s="345"/>
      <c r="G114" s="345"/>
      <c r="H114" s="345"/>
      <c r="I114" s="346"/>
      <c r="J114" s="350"/>
      <c r="K114" s="351"/>
      <c r="L114" s="352"/>
      <c r="M114" s="353">
        <v>119</v>
      </c>
      <c r="N114" s="354"/>
      <c r="O114" s="355"/>
      <c r="P114" s="347">
        <f t="shared" si="1"/>
        <v>0</v>
      </c>
      <c r="Q114" s="348"/>
      <c r="R114" s="348"/>
      <c r="S114" s="348"/>
      <c r="T114" s="349"/>
      <c r="U114" s="347"/>
      <c r="V114" s="348"/>
      <c r="W114" s="348"/>
      <c r="X114" s="348"/>
      <c r="Y114" s="349"/>
      <c r="Z114" s="347"/>
      <c r="AA114" s="348"/>
      <c r="AB114" s="348"/>
      <c r="AC114" s="349"/>
      <c r="AD114" s="347"/>
      <c r="AE114" s="348"/>
      <c r="AF114" s="348"/>
      <c r="AG114" s="349"/>
      <c r="AH114" s="347"/>
      <c r="AI114" s="348"/>
      <c r="AJ114" s="348"/>
      <c r="AK114" s="349"/>
      <c r="AL114" s="347"/>
      <c r="AM114" s="348"/>
      <c r="AN114" s="348"/>
      <c r="AO114" s="349"/>
      <c r="AP114" s="347"/>
      <c r="AQ114" s="348"/>
      <c r="AR114" s="348"/>
      <c r="AS114" s="349"/>
      <c r="AT114" s="8"/>
      <c r="AU114" s="8"/>
    </row>
    <row r="115" spans="1:47" ht="25.5" hidden="1" customHeight="1" x14ac:dyDescent="0.2">
      <c r="A115" s="344" t="s">
        <v>100</v>
      </c>
      <c r="B115" s="345"/>
      <c r="C115" s="345"/>
      <c r="D115" s="345"/>
      <c r="E115" s="345"/>
      <c r="F115" s="345"/>
      <c r="G115" s="345"/>
      <c r="H115" s="345"/>
      <c r="I115" s="346"/>
      <c r="J115" s="353">
        <v>220</v>
      </c>
      <c r="K115" s="354"/>
      <c r="L115" s="355"/>
      <c r="M115" s="353">
        <v>300</v>
      </c>
      <c r="N115" s="354"/>
      <c r="O115" s="355"/>
      <c r="P115" s="347">
        <f t="shared" si="1"/>
        <v>0</v>
      </c>
      <c r="Q115" s="348"/>
      <c r="R115" s="348"/>
      <c r="S115" s="348"/>
      <c r="T115" s="349"/>
      <c r="U115" s="347">
        <f>SUM(U116:Y119)</f>
        <v>0</v>
      </c>
      <c r="V115" s="348"/>
      <c r="W115" s="348"/>
      <c r="X115" s="348"/>
      <c r="Y115" s="349"/>
      <c r="Z115" s="347">
        <f>SUM(Z116:AC119)</f>
        <v>0</v>
      </c>
      <c r="AA115" s="348"/>
      <c r="AB115" s="348"/>
      <c r="AC115" s="349"/>
      <c r="AD115" s="347">
        <f>SUM(AD116:AG119)</f>
        <v>0</v>
      </c>
      <c r="AE115" s="348"/>
      <c r="AF115" s="348"/>
      <c r="AG115" s="349"/>
      <c r="AH115" s="350">
        <f>SUM(AH116:AK119)</f>
        <v>0</v>
      </c>
      <c r="AI115" s="351"/>
      <c r="AJ115" s="351"/>
      <c r="AK115" s="352"/>
      <c r="AL115" s="350">
        <f>SUM(AL116:AO119)</f>
        <v>0</v>
      </c>
      <c r="AM115" s="351"/>
      <c r="AN115" s="351"/>
      <c r="AO115" s="352"/>
      <c r="AP115" s="350">
        <f>SUM(AP116:AS119)</f>
        <v>0</v>
      </c>
      <c r="AQ115" s="351"/>
      <c r="AR115" s="351"/>
      <c r="AS115" s="352"/>
      <c r="AT115" s="8"/>
      <c r="AU115" s="8"/>
    </row>
    <row r="116" spans="1:47" hidden="1" x14ac:dyDescent="0.2">
      <c r="A116" s="333" t="s">
        <v>101</v>
      </c>
      <c r="B116" s="334"/>
      <c r="C116" s="334"/>
      <c r="D116" s="334"/>
      <c r="E116" s="334"/>
      <c r="F116" s="334"/>
      <c r="G116" s="334"/>
      <c r="H116" s="334"/>
      <c r="I116" s="335"/>
      <c r="J116" s="368"/>
      <c r="K116" s="369"/>
      <c r="L116" s="370"/>
      <c r="M116" s="356">
        <v>321</v>
      </c>
      <c r="N116" s="357"/>
      <c r="O116" s="358"/>
      <c r="P116" s="362">
        <f t="shared" si="1"/>
        <v>0</v>
      </c>
      <c r="Q116" s="363"/>
      <c r="R116" s="363"/>
      <c r="S116" s="363"/>
      <c r="T116" s="364"/>
      <c r="U116" s="283"/>
      <c r="V116" s="284"/>
      <c r="W116" s="284"/>
      <c r="X116" s="284"/>
      <c r="Y116" s="374"/>
      <c r="Z116" s="362"/>
      <c r="AA116" s="363"/>
      <c r="AB116" s="363"/>
      <c r="AC116" s="364"/>
      <c r="AD116" s="362"/>
      <c r="AE116" s="363"/>
      <c r="AF116" s="363"/>
      <c r="AG116" s="364"/>
      <c r="AH116" s="362"/>
      <c r="AI116" s="363"/>
      <c r="AJ116" s="363"/>
      <c r="AK116" s="364"/>
      <c r="AL116" s="368"/>
      <c r="AM116" s="369"/>
      <c r="AN116" s="369"/>
      <c r="AO116" s="370"/>
      <c r="AP116" s="368"/>
      <c r="AQ116" s="369"/>
      <c r="AR116" s="369"/>
      <c r="AS116" s="370"/>
      <c r="AT116" s="8"/>
      <c r="AU116" s="8"/>
    </row>
    <row r="117" spans="1:47" ht="38.25" hidden="1" customHeight="1" x14ac:dyDescent="0.2">
      <c r="A117" s="330" t="s">
        <v>102</v>
      </c>
      <c r="B117" s="331"/>
      <c r="C117" s="331"/>
      <c r="D117" s="331"/>
      <c r="E117" s="331"/>
      <c r="F117" s="331"/>
      <c r="G117" s="331"/>
      <c r="H117" s="331"/>
      <c r="I117" s="332"/>
      <c r="J117" s="371"/>
      <c r="K117" s="372"/>
      <c r="L117" s="373"/>
      <c r="M117" s="359"/>
      <c r="N117" s="360"/>
      <c r="O117" s="361"/>
      <c r="P117" s="365">
        <f t="shared" si="1"/>
        <v>0</v>
      </c>
      <c r="Q117" s="366"/>
      <c r="R117" s="366"/>
      <c r="S117" s="366"/>
      <c r="T117" s="367"/>
      <c r="U117" s="285"/>
      <c r="V117" s="286"/>
      <c r="W117" s="286"/>
      <c r="X117" s="286"/>
      <c r="Y117" s="375"/>
      <c r="Z117" s="365"/>
      <c r="AA117" s="366"/>
      <c r="AB117" s="366"/>
      <c r="AC117" s="367"/>
      <c r="AD117" s="365"/>
      <c r="AE117" s="366"/>
      <c r="AF117" s="366"/>
      <c r="AG117" s="367"/>
      <c r="AH117" s="365"/>
      <c r="AI117" s="366"/>
      <c r="AJ117" s="366"/>
      <c r="AK117" s="367"/>
      <c r="AL117" s="371"/>
      <c r="AM117" s="372"/>
      <c r="AN117" s="372"/>
      <c r="AO117" s="373"/>
      <c r="AP117" s="371"/>
      <c r="AQ117" s="372"/>
      <c r="AR117" s="372"/>
      <c r="AS117" s="373"/>
      <c r="AT117" s="8"/>
      <c r="AU117" s="8"/>
    </row>
    <row r="118" spans="1:47" hidden="1" x14ac:dyDescent="0.2">
      <c r="A118" s="344" t="s">
        <v>103</v>
      </c>
      <c r="B118" s="345"/>
      <c r="C118" s="345"/>
      <c r="D118" s="345"/>
      <c r="E118" s="345"/>
      <c r="F118" s="345"/>
      <c r="G118" s="345"/>
      <c r="H118" s="345"/>
      <c r="I118" s="346"/>
      <c r="J118" s="350"/>
      <c r="K118" s="351"/>
      <c r="L118" s="352"/>
      <c r="M118" s="353">
        <v>340</v>
      </c>
      <c r="N118" s="354"/>
      <c r="O118" s="355"/>
      <c r="P118" s="347">
        <f t="shared" si="1"/>
        <v>0</v>
      </c>
      <c r="Q118" s="348"/>
      <c r="R118" s="348"/>
      <c r="S118" s="348"/>
      <c r="T118" s="349"/>
      <c r="U118" s="296"/>
      <c r="V118" s="297"/>
      <c r="W118" s="297"/>
      <c r="X118" s="297"/>
      <c r="Y118" s="298"/>
      <c r="Z118" s="347"/>
      <c r="AA118" s="348"/>
      <c r="AB118" s="348"/>
      <c r="AC118" s="349"/>
      <c r="AD118" s="347"/>
      <c r="AE118" s="348"/>
      <c r="AF118" s="348"/>
      <c r="AG118" s="349"/>
      <c r="AH118" s="347"/>
      <c r="AI118" s="348"/>
      <c r="AJ118" s="348"/>
      <c r="AK118" s="349"/>
      <c r="AL118" s="350"/>
      <c r="AM118" s="351"/>
      <c r="AN118" s="351"/>
      <c r="AO118" s="352"/>
      <c r="AP118" s="350"/>
      <c r="AQ118" s="351"/>
      <c r="AR118" s="351"/>
      <c r="AS118" s="352"/>
      <c r="AT118" s="8"/>
      <c r="AU118" s="8"/>
    </row>
    <row r="119" spans="1:47" hidden="1" x14ac:dyDescent="0.2">
      <c r="A119" s="344" t="s">
        <v>104</v>
      </c>
      <c r="B119" s="345"/>
      <c r="C119" s="345"/>
      <c r="D119" s="345"/>
      <c r="E119" s="345"/>
      <c r="F119" s="345"/>
      <c r="G119" s="345"/>
      <c r="H119" s="345"/>
      <c r="I119" s="346"/>
      <c r="J119" s="350"/>
      <c r="K119" s="351"/>
      <c r="L119" s="352"/>
      <c r="M119" s="353">
        <v>350</v>
      </c>
      <c r="N119" s="354"/>
      <c r="O119" s="355"/>
      <c r="P119" s="347">
        <f t="shared" si="1"/>
        <v>0</v>
      </c>
      <c r="Q119" s="348"/>
      <c r="R119" s="348"/>
      <c r="S119" s="348"/>
      <c r="T119" s="349"/>
      <c r="U119" s="296"/>
      <c r="V119" s="297"/>
      <c r="W119" s="297"/>
      <c r="X119" s="297"/>
      <c r="Y119" s="298"/>
      <c r="Z119" s="347"/>
      <c r="AA119" s="348"/>
      <c r="AB119" s="348"/>
      <c r="AC119" s="349"/>
      <c r="AD119" s="347"/>
      <c r="AE119" s="348"/>
      <c r="AF119" s="348"/>
      <c r="AG119" s="349"/>
      <c r="AH119" s="347"/>
      <c r="AI119" s="348"/>
      <c r="AJ119" s="348"/>
      <c r="AK119" s="349"/>
      <c r="AL119" s="350"/>
      <c r="AM119" s="351"/>
      <c r="AN119" s="351"/>
      <c r="AO119" s="352"/>
      <c r="AP119" s="350"/>
      <c r="AQ119" s="351"/>
      <c r="AR119" s="351"/>
      <c r="AS119" s="352"/>
      <c r="AT119" s="8"/>
      <c r="AU119" s="8"/>
    </row>
    <row r="120" spans="1:47" hidden="1" x14ac:dyDescent="0.2">
      <c r="A120" s="344" t="s">
        <v>105</v>
      </c>
      <c r="B120" s="345"/>
      <c r="C120" s="345"/>
      <c r="D120" s="345"/>
      <c r="E120" s="345"/>
      <c r="F120" s="345"/>
      <c r="G120" s="345"/>
      <c r="H120" s="345"/>
      <c r="I120" s="346"/>
      <c r="J120" s="350"/>
      <c r="K120" s="351"/>
      <c r="L120" s="352"/>
      <c r="M120" s="353">
        <v>830</v>
      </c>
      <c r="N120" s="354"/>
      <c r="O120" s="355"/>
      <c r="P120" s="347">
        <f t="shared" si="1"/>
        <v>0</v>
      </c>
      <c r="Q120" s="348"/>
      <c r="R120" s="348"/>
      <c r="S120" s="348"/>
      <c r="T120" s="349"/>
      <c r="U120" s="347">
        <f>U121</f>
        <v>0</v>
      </c>
      <c r="V120" s="348"/>
      <c r="W120" s="348"/>
      <c r="X120" s="348"/>
      <c r="Y120" s="349"/>
      <c r="Z120" s="347">
        <f>Z121</f>
        <v>0</v>
      </c>
      <c r="AA120" s="348"/>
      <c r="AB120" s="348"/>
      <c r="AC120" s="349"/>
      <c r="AD120" s="347">
        <f>AD121</f>
        <v>0</v>
      </c>
      <c r="AE120" s="348"/>
      <c r="AF120" s="348"/>
      <c r="AG120" s="349"/>
      <c r="AH120" s="347">
        <f>AH121</f>
        <v>0</v>
      </c>
      <c r="AI120" s="348"/>
      <c r="AJ120" s="348"/>
      <c r="AK120" s="349"/>
      <c r="AL120" s="347">
        <f>AL121</f>
        <v>0</v>
      </c>
      <c r="AM120" s="348"/>
      <c r="AN120" s="348"/>
      <c r="AO120" s="349"/>
      <c r="AP120" s="347">
        <f>AP121</f>
        <v>0</v>
      </c>
      <c r="AQ120" s="348"/>
      <c r="AR120" s="348"/>
      <c r="AS120" s="349"/>
      <c r="AT120" s="8"/>
      <c r="AU120" s="8"/>
    </row>
    <row r="121" spans="1:47" hidden="1" x14ac:dyDescent="0.2">
      <c r="A121" s="333" t="s">
        <v>106</v>
      </c>
      <c r="B121" s="334"/>
      <c r="C121" s="334"/>
      <c r="D121" s="334"/>
      <c r="E121" s="334"/>
      <c r="F121" s="334"/>
      <c r="G121" s="334"/>
      <c r="H121" s="334"/>
      <c r="I121" s="335"/>
      <c r="J121" s="368"/>
      <c r="K121" s="369"/>
      <c r="L121" s="370"/>
      <c r="M121" s="356">
        <v>831</v>
      </c>
      <c r="N121" s="357"/>
      <c r="O121" s="358"/>
      <c r="P121" s="362">
        <f t="shared" si="1"/>
        <v>0</v>
      </c>
      <c r="Q121" s="363"/>
      <c r="R121" s="363"/>
      <c r="S121" s="363"/>
      <c r="T121" s="364"/>
      <c r="U121" s="283"/>
      <c r="V121" s="284"/>
      <c r="W121" s="284"/>
      <c r="X121" s="284"/>
      <c r="Y121" s="374"/>
      <c r="Z121" s="362"/>
      <c r="AA121" s="363"/>
      <c r="AB121" s="363"/>
      <c r="AC121" s="364"/>
      <c r="AD121" s="362"/>
      <c r="AE121" s="363"/>
      <c r="AF121" s="363"/>
      <c r="AG121" s="364"/>
      <c r="AH121" s="362"/>
      <c r="AI121" s="363"/>
      <c r="AJ121" s="363"/>
      <c r="AK121" s="364"/>
      <c r="AL121" s="368"/>
      <c r="AM121" s="369"/>
      <c r="AN121" s="369"/>
      <c r="AO121" s="370"/>
      <c r="AP121" s="368"/>
      <c r="AQ121" s="369"/>
      <c r="AR121" s="369"/>
      <c r="AS121" s="370"/>
      <c r="AT121" s="8"/>
      <c r="AU121" s="8"/>
    </row>
    <row r="122" spans="1:47" ht="114" hidden="1" customHeight="1" x14ac:dyDescent="0.2">
      <c r="A122" s="330" t="s">
        <v>107</v>
      </c>
      <c r="B122" s="331"/>
      <c r="C122" s="331"/>
      <c r="D122" s="331"/>
      <c r="E122" s="331"/>
      <c r="F122" s="331"/>
      <c r="G122" s="331"/>
      <c r="H122" s="331"/>
      <c r="I122" s="332"/>
      <c r="J122" s="371"/>
      <c r="K122" s="372"/>
      <c r="L122" s="373"/>
      <c r="M122" s="359"/>
      <c r="N122" s="360"/>
      <c r="O122" s="361"/>
      <c r="P122" s="365">
        <f t="shared" si="1"/>
        <v>0</v>
      </c>
      <c r="Q122" s="366"/>
      <c r="R122" s="366"/>
      <c r="S122" s="366"/>
      <c r="T122" s="367"/>
      <c r="U122" s="285"/>
      <c r="V122" s="286"/>
      <c r="W122" s="286"/>
      <c r="X122" s="286"/>
      <c r="Y122" s="375"/>
      <c r="Z122" s="365"/>
      <c r="AA122" s="366"/>
      <c r="AB122" s="366"/>
      <c r="AC122" s="367"/>
      <c r="AD122" s="365"/>
      <c r="AE122" s="366"/>
      <c r="AF122" s="366"/>
      <c r="AG122" s="367"/>
      <c r="AH122" s="365"/>
      <c r="AI122" s="366"/>
      <c r="AJ122" s="366"/>
      <c r="AK122" s="367"/>
      <c r="AL122" s="371"/>
      <c r="AM122" s="372"/>
      <c r="AN122" s="372"/>
      <c r="AO122" s="373"/>
      <c r="AP122" s="371"/>
      <c r="AQ122" s="372"/>
      <c r="AR122" s="372"/>
      <c r="AS122" s="373"/>
      <c r="AT122" s="8"/>
      <c r="AU122" s="8"/>
    </row>
    <row r="123" spans="1:47" ht="27" hidden="1" customHeight="1" x14ac:dyDescent="0.2">
      <c r="A123" s="344" t="s">
        <v>108</v>
      </c>
      <c r="B123" s="345"/>
      <c r="C123" s="345"/>
      <c r="D123" s="345"/>
      <c r="E123" s="345"/>
      <c r="F123" s="345"/>
      <c r="G123" s="345"/>
      <c r="H123" s="345"/>
      <c r="I123" s="346"/>
      <c r="J123" s="353">
        <v>230</v>
      </c>
      <c r="K123" s="354"/>
      <c r="L123" s="355"/>
      <c r="M123" s="353">
        <v>850</v>
      </c>
      <c r="N123" s="354"/>
      <c r="O123" s="355"/>
      <c r="P123" s="347">
        <f t="shared" si="1"/>
        <v>0</v>
      </c>
      <c r="Q123" s="348"/>
      <c r="R123" s="348"/>
      <c r="S123" s="348"/>
      <c r="T123" s="349"/>
      <c r="U123" s="347">
        <f>SUM(U124:Y127)</f>
        <v>0</v>
      </c>
      <c r="V123" s="348"/>
      <c r="W123" s="348"/>
      <c r="X123" s="348"/>
      <c r="Y123" s="349"/>
      <c r="Z123" s="347">
        <f>SUM(Z124:AC127)</f>
        <v>0</v>
      </c>
      <c r="AA123" s="348"/>
      <c r="AB123" s="348"/>
      <c r="AC123" s="349"/>
      <c r="AD123" s="347">
        <f>SUM(AD124:AG127)</f>
        <v>0</v>
      </c>
      <c r="AE123" s="348"/>
      <c r="AF123" s="348"/>
      <c r="AG123" s="349"/>
      <c r="AH123" s="350">
        <f>SUM(AH124:AK127)</f>
        <v>0</v>
      </c>
      <c r="AI123" s="351"/>
      <c r="AJ123" s="351"/>
      <c r="AK123" s="352"/>
      <c r="AL123" s="350">
        <f>SUM(AL124:AO127)</f>
        <v>0</v>
      </c>
      <c r="AM123" s="351"/>
      <c r="AN123" s="351"/>
      <c r="AO123" s="352"/>
      <c r="AP123" s="350">
        <f>SUM(AP124:AS127)</f>
        <v>0</v>
      </c>
      <c r="AQ123" s="351"/>
      <c r="AR123" s="351"/>
      <c r="AS123" s="352"/>
      <c r="AT123" s="8"/>
      <c r="AU123" s="8"/>
    </row>
    <row r="124" spans="1:47" hidden="1" x14ac:dyDescent="0.2">
      <c r="A124" s="333" t="s">
        <v>106</v>
      </c>
      <c r="B124" s="334"/>
      <c r="C124" s="334"/>
      <c r="D124" s="334"/>
      <c r="E124" s="334"/>
      <c r="F124" s="334"/>
      <c r="G124" s="334"/>
      <c r="H124" s="334"/>
      <c r="I124" s="335"/>
      <c r="J124" s="368"/>
      <c r="K124" s="369"/>
      <c r="L124" s="370"/>
      <c r="M124" s="356">
        <v>851</v>
      </c>
      <c r="N124" s="357"/>
      <c r="O124" s="358"/>
      <c r="P124" s="362">
        <f t="shared" si="1"/>
        <v>0</v>
      </c>
      <c r="Q124" s="363"/>
      <c r="R124" s="363"/>
      <c r="S124" s="363"/>
      <c r="T124" s="364"/>
      <c r="U124" s="283"/>
      <c r="V124" s="284"/>
      <c r="W124" s="284"/>
      <c r="X124" s="284"/>
      <c r="Y124" s="374"/>
      <c r="Z124" s="362"/>
      <c r="AA124" s="363"/>
      <c r="AB124" s="363"/>
      <c r="AC124" s="364"/>
      <c r="AD124" s="362"/>
      <c r="AE124" s="363"/>
      <c r="AF124" s="363"/>
      <c r="AG124" s="364"/>
      <c r="AH124" s="362"/>
      <c r="AI124" s="363"/>
      <c r="AJ124" s="363"/>
      <c r="AK124" s="364"/>
      <c r="AL124" s="368"/>
      <c r="AM124" s="369"/>
      <c r="AN124" s="369"/>
      <c r="AO124" s="370"/>
      <c r="AP124" s="368"/>
      <c r="AQ124" s="369"/>
      <c r="AR124" s="369"/>
      <c r="AS124" s="370"/>
      <c r="AT124" s="8"/>
      <c r="AU124" s="8"/>
    </row>
    <row r="125" spans="1:47" ht="25.5" hidden="1" customHeight="1" x14ac:dyDescent="0.2">
      <c r="A125" s="330" t="s">
        <v>109</v>
      </c>
      <c r="B125" s="331"/>
      <c r="C125" s="331"/>
      <c r="D125" s="331"/>
      <c r="E125" s="331"/>
      <c r="F125" s="331"/>
      <c r="G125" s="331"/>
      <c r="H125" s="331"/>
      <c r="I125" s="332"/>
      <c r="J125" s="371"/>
      <c r="K125" s="372"/>
      <c r="L125" s="373"/>
      <c r="M125" s="359"/>
      <c r="N125" s="360"/>
      <c r="O125" s="361"/>
      <c r="P125" s="365">
        <f t="shared" si="1"/>
        <v>0</v>
      </c>
      <c r="Q125" s="366"/>
      <c r="R125" s="366"/>
      <c r="S125" s="366"/>
      <c r="T125" s="367"/>
      <c r="U125" s="285"/>
      <c r="V125" s="286"/>
      <c r="W125" s="286"/>
      <c r="X125" s="286"/>
      <c r="Y125" s="375"/>
      <c r="Z125" s="365"/>
      <c r="AA125" s="366"/>
      <c r="AB125" s="366"/>
      <c r="AC125" s="367"/>
      <c r="AD125" s="365"/>
      <c r="AE125" s="366"/>
      <c r="AF125" s="366"/>
      <c r="AG125" s="367"/>
      <c r="AH125" s="365"/>
      <c r="AI125" s="366"/>
      <c r="AJ125" s="366"/>
      <c r="AK125" s="367"/>
      <c r="AL125" s="371"/>
      <c r="AM125" s="372"/>
      <c r="AN125" s="372"/>
      <c r="AO125" s="373"/>
      <c r="AP125" s="371"/>
      <c r="AQ125" s="372"/>
      <c r="AR125" s="372"/>
      <c r="AS125" s="373"/>
      <c r="AT125" s="8"/>
      <c r="AU125" s="8"/>
    </row>
    <row r="126" spans="1:47" hidden="1" x14ac:dyDescent="0.2">
      <c r="A126" s="344" t="s">
        <v>110</v>
      </c>
      <c r="B126" s="345"/>
      <c r="C126" s="345"/>
      <c r="D126" s="345"/>
      <c r="E126" s="345"/>
      <c r="F126" s="345"/>
      <c r="G126" s="345"/>
      <c r="H126" s="345"/>
      <c r="I126" s="346"/>
      <c r="J126" s="350"/>
      <c r="K126" s="351"/>
      <c r="L126" s="352"/>
      <c r="M126" s="353">
        <v>852</v>
      </c>
      <c r="N126" s="354"/>
      <c r="O126" s="355"/>
      <c r="P126" s="347">
        <f t="shared" si="1"/>
        <v>0</v>
      </c>
      <c r="Q126" s="348"/>
      <c r="R126" s="348"/>
      <c r="S126" s="348"/>
      <c r="T126" s="349"/>
      <c r="U126" s="296"/>
      <c r="V126" s="297"/>
      <c r="W126" s="297"/>
      <c r="X126" s="297"/>
      <c r="Y126" s="298"/>
      <c r="Z126" s="347"/>
      <c r="AA126" s="348"/>
      <c r="AB126" s="348"/>
      <c r="AC126" s="349"/>
      <c r="AD126" s="347"/>
      <c r="AE126" s="348"/>
      <c r="AF126" s="348"/>
      <c r="AG126" s="349"/>
      <c r="AH126" s="347"/>
      <c r="AI126" s="348"/>
      <c r="AJ126" s="348"/>
      <c r="AK126" s="349"/>
      <c r="AL126" s="350"/>
      <c r="AM126" s="351"/>
      <c r="AN126" s="351"/>
      <c r="AO126" s="352"/>
      <c r="AP126" s="350"/>
      <c r="AQ126" s="351"/>
      <c r="AR126" s="351"/>
      <c r="AS126" s="352"/>
      <c r="AT126" s="8"/>
      <c r="AU126" s="8"/>
    </row>
    <row r="127" spans="1:47" ht="12.75" hidden="1" customHeight="1" x14ac:dyDescent="0.2">
      <c r="A127" s="344" t="s">
        <v>111</v>
      </c>
      <c r="B127" s="345"/>
      <c r="C127" s="345"/>
      <c r="D127" s="345"/>
      <c r="E127" s="345"/>
      <c r="F127" s="345"/>
      <c r="G127" s="345"/>
      <c r="H127" s="345"/>
      <c r="I127" s="346"/>
      <c r="J127" s="350"/>
      <c r="K127" s="351"/>
      <c r="L127" s="352"/>
      <c r="M127" s="353">
        <v>853</v>
      </c>
      <c r="N127" s="354"/>
      <c r="O127" s="355"/>
      <c r="P127" s="347">
        <f t="shared" si="1"/>
        <v>0</v>
      </c>
      <c r="Q127" s="348"/>
      <c r="R127" s="348"/>
      <c r="S127" s="348"/>
      <c r="T127" s="349"/>
      <c r="U127" s="296"/>
      <c r="V127" s="297"/>
      <c r="W127" s="297"/>
      <c r="X127" s="297"/>
      <c r="Y127" s="298"/>
      <c r="Z127" s="347"/>
      <c r="AA127" s="348"/>
      <c r="AB127" s="348"/>
      <c r="AC127" s="349"/>
      <c r="AD127" s="347"/>
      <c r="AE127" s="348"/>
      <c r="AF127" s="348"/>
      <c r="AG127" s="349"/>
      <c r="AH127" s="347"/>
      <c r="AI127" s="348"/>
      <c r="AJ127" s="348"/>
      <c r="AK127" s="349"/>
      <c r="AL127" s="350"/>
      <c r="AM127" s="351"/>
      <c r="AN127" s="351"/>
      <c r="AO127" s="352"/>
      <c r="AP127" s="350"/>
      <c r="AQ127" s="351"/>
      <c r="AR127" s="351"/>
      <c r="AS127" s="352"/>
      <c r="AT127" s="8"/>
      <c r="AU127" s="8"/>
    </row>
    <row r="128" spans="1:47" ht="25.5" hidden="1" customHeight="1" x14ac:dyDescent="0.2">
      <c r="A128" s="344" t="s">
        <v>112</v>
      </c>
      <c r="B128" s="345"/>
      <c r="C128" s="345"/>
      <c r="D128" s="345"/>
      <c r="E128" s="345"/>
      <c r="F128" s="345"/>
      <c r="G128" s="345"/>
      <c r="H128" s="345"/>
      <c r="I128" s="346"/>
      <c r="J128" s="353">
        <v>260</v>
      </c>
      <c r="K128" s="354"/>
      <c r="L128" s="355"/>
      <c r="M128" s="350" t="s">
        <v>43</v>
      </c>
      <c r="N128" s="351"/>
      <c r="O128" s="352"/>
      <c r="P128" s="347">
        <f t="shared" si="1"/>
        <v>0</v>
      </c>
      <c r="Q128" s="348"/>
      <c r="R128" s="348"/>
      <c r="S128" s="348"/>
      <c r="T128" s="349"/>
      <c r="U128" s="347">
        <f>U129</f>
        <v>0</v>
      </c>
      <c r="V128" s="348"/>
      <c r="W128" s="348"/>
      <c r="X128" s="348"/>
      <c r="Y128" s="349"/>
      <c r="Z128" s="347">
        <f>Z129</f>
        <v>0</v>
      </c>
      <c r="AA128" s="348"/>
      <c r="AB128" s="348"/>
      <c r="AC128" s="349"/>
      <c r="AD128" s="347">
        <f>AD129</f>
        <v>0</v>
      </c>
      <c r="AE128" s="348"/>
      <c r="AF128" s="348"/>
      <c r="AG128" s="349"/>
      <c r="AH128" s="350">
        <f>AH129</f>
        <v>0</v>
      </c>
      <c r="AI128" s="351"/>
      <c r="AJ128" s="351"/>
      <c r="AK128" s="352"/>
      <c r="AL128" s="350">
        <f>AL129</f>
        <v>0</v>
      </c>
      <c r="AM128" s="351"/>
      <c r="AN128" s="351"/>
      <c r="AO128" s="352"/>
      <c r="AP128" s="350">
        <f>AP129</f>
        <v>0</v>
      </c>
      <c r="AQ128" s="351"/>
      <c r="AR128" s="351"/>
      <c r="AS128" s="352"/>
      <c r="AT128" s="8"/>
      <c r="AU128" s="8"/>
    </row>
    <row r="129" spans="1:47" hidden="1" x14ac:dyDescent="0.2">
      <c r="A129" s="333" t="s">
        <v>106</v>
      </c>
      <c r="B129" s="334"/>
      <c r="C129" s="334"/>
      <c r="D129" s="334"/>
      <c r="E129" s="334"/>
      <c r="F129" s="334"/>
      <c r="G129" s="334"/>
      <c r="H129" s="334"/>
      <c r="I129" s="335"/>
      <c r="J129" s="368"/>
      <c r="K129" s="369"/>
      <c r="L129" s="370"/>
      <c r="M129" s="356">
        <v>244</v>
      </c>
      <c r="N129" s="357"/>
      <c r="O129" s="358"/>
      <c r="P129" s="362">
        <f t="shared" si="1"/>
        <v>0</v>
      </c>
      <c r="Q129" s="363"/>
      <c r="R129" s="363"/>
      <c r="S129" s="363"/>
      <c r="T129" s="364"/>
      <c r="U129" s="283"/>
      <c r="V129" s="284"/>
      <c r="W129" s="284"/>
      <c r="X129" s="284"/>
      <c r="Y129" s="374"/>
      <c r="Z129" s="362"/>
      <c r="AA129" s="363"/>
      <c r="AB129" s="363"/>
      <c r="AC129" s="364"/>
      <c r="AD129" s="362"/>
      <c r="AE129" s="363"/>
      <c r="AF129" s="363"/>
      <c r="AG129" s="364"/>
      <c r="AH129" s="362"/>
      <c r="AI129" s="363"/>
      <c r="AJ129" s="363"/>
      <c r="AK129" s="364"/>
      <c r="AL129" s="368"/>
      <c r="AM129" s="369"/>
      <c r="AN129" s="369"/>
      <c r="AO129" s="370"/>
      <c r="AP129" s="368"/>
      <c r="AQ129" s="369"/>
      <c r="AR129" s="369"/>
      <c r="AS129" s="370"/>
      <c r="AT129" s="8"/>
      <c r="AU129" s="8"/>
    </row>
    <row r="130" spans="1:47" ht="38.25" hidden="1" customHeight="1" x14ac:dyDescent="0.2">
      <c r="A130" s="330" t="s">
        <v>113</v>
      </c>
      <c r="B130" s="331"/>
      <c r="C130" s="331"/>
      <c r="D130" s="331"/>
      <c r="E130" s="331"/>
      <c r="F130" s="331"/>
      <c r="G130" s="331"/>
      <c r="H130" s="331"/>
      <c r="I130" s="332"/>
      <c r="J130" s="371"/>
      <c r="K130" s="372"/>
      <c r="L130" s="373"/>
      <c r="M130" s="359"/>
      <c r="N130" s="360"/>
      <c r="O130" s="361"/>
      <c r="P130" s="365">
        <f t="shared" si="1"/>
        <v>0</v>
      </c>
      <c r="Q130" s="366"/>
      <c r="R130" s="366"/>
      <c r="S130" s="366"/>
      <c r="T130" s="367"/>
      <c r="U130" s="285"/>
      <c r="V130" s="286"/>
      <c r="W130" s="286"/>
      <c r="X130" s="286"/>
      <c r="Y130" s="375"/>
      <c r="Z130" s="365"/>
      <c r="AA130" s="366"/>
      <c r="AB130" s="366"/>
      <c r="AC130" s="367"/>
      <c r="AD130" s="365"/>
      <c r="AE130" s="366"/>
      <c r="AF130" s="366"/>
      <c r="AG130" s="367"/>
      <c r="AH130" s="365"/>
      <c r="AI130" s="366"/>
      <c r="AJ130" s="366"/>
      <c r="AK130" s="367"/>
      <c r="AL130" s="371"/>
      <c r="AM130" s="372"/>
      <c r="AN130" s="372"/>
      <c r="AO130" s="373"/>
      <c r="AP130" s="371"/>
      <c r="AQ130" s="372"/>
      <c r="AR130" s="372"/>
      <c r="AS130" s="373"/>
      <c r="AT130" s="8"/>
      <c r="AU130" s="8"/>
    </row>
    <row r="131" spans="1:47" s="10" customFormat="1" hidden="1" x14ac:dyDescent="0.2">
      <c r="A131" s="340" t="s">
        <v>45</v>
      </c>
      <c r="B131" s="341"/>
      <c r="C131" s="341"/>
      <c r="D131" s="341"/>
      <c r="E131" s="341"/>
      <c r="F131" s="341"/>
      <c r="G131" s="341"/>
      <c r="H131" s="341"/>
      <c r="I131" s="342"/>
      <c r="J131" s="353">
        <v>500</v>
      </c>
      <c r="K131" s="354"/>
      <c r="L131" s="355"/>
      <c r="M131" s="350" t="s">
        <v>43</v>
      </c>
      <c r="N131" s="351"/>
      <c r="O131" s="352"/>
      <c r="P131" s="347">
        <f t="shared" si="1"/>
        <v>0</v>
      </c>
      <c r="Q131" s="348"/>
      <c r="R131" s="348"/>
      <c r="S131" s="348"/>
      <c r="T131" s="349"/>
      <c r="U131" s="416"/>
      <c r="V131" s="417"/>
      <c r="W131" s="417"/>
      <c r="X131" s="417"/>
      <c r="Y131" s="418"/>
      <c r="Z131" s="347"/>
      <c r="AA131" s="348"/>
      <c r="AB131" s="348"/>
      <c r="AC131" s="349"/>
      <c r="AD131" s="347"/>
      <c r="AE131" s="348"/>
      <c r="AF131" s="348"/>
      <c r="AG131" s="349"/>
      <c r="AH131" s="347"/>
      <c r="AI131" s="348"/>
      <c r="AJ131" s="348"/>
      <c r="AK131" s="349"/>
      <c r="AL131" s="385"/>
      <c r="AM131" s="386"/>
      <c r="AN131" s="386"/>
      <c r="AO131" s="387"/>
      <c r="AP131" s="385"/>
      <c r="AQ131" s="386"/>
      <c r="AR131" s="386"/>
      <c r="AS131" s="387"/>
      <c r="AT131" s="9"/>
      <c r="AU131" s="9"/>
    </row>
    <row r="132" spans="1:47" hidden="1" x14ac:dyDescent="0.2">
      <c r="A132" s="340" t="s">
        <v>46</v>
      </c>
      <c r="B132" s="341"/>
      <c r="C132" s="341"/>
      <c r="D132" s="341"/>
      <c r="E132" s="341"/>
      <c r="F132" s="341"/>
      <c r="G132" s="341"/>
      <c r="H132" s="341"/>
      <c r="I132" s="342"/>
      <c r="J132" s="353">
        <v>600</v>
      </c>
      <c r="K132" s="354"/>
      <c r="L132" s="355"/>
      <c r="M132" s="350" t="s">
        <v>43</v>
      </c>
      <c r="N132" s="351"/>
      <c r="O132" s="352"/>
      <c r="P132" s="347">
        <f>SUM(U132:AS132)</f>
        <v>0</v>
      </c>
      <c r="Q132" s="348"/>
      <c r="R132" s="348"/>
      <c r="S132" s="348"/>
      <c r="T132" s="349"/>
      <c r="U132" s="347">
        <f>U131+U90-U105</f>
        <v>0</v>
      </c>
      <c r="V132" s="348"/>
      <c r="W132" s="348"/>
      <c r="X132" s="348"/>
      <c r="Y132" s="349"/>
      <c r="Z132" s="347">
        <f>Z131+Z90-Z105</f>
        <v>0</v>
      </c>
      <c r="AA132" s="348"/>
      <c r="AB132" s="348"/>
      <c r="AC132" s="349"/>
      <c r="AD132" s="347">
        <f>AD131+AD90-AD105</f>
        <v>0</v>
      </c>
      <c r="AE132" s="348"/>
      <c r="AF132" s="348"/>
      <c r="AG132" s="349"/>
      <c r="AH132" s="350">
        <f>AH131+AH90-AH105</f>
        <v>0</v>
      </c>
      <c r="AI132" s="351"/>
      <c r="AJ132" s="351"/>
      <c r="AK132" s="352"/>
      <c r="AL132" s="350">
        <f>AL131+AL90-AL105</f>
        <v>0</v>
      </c>
      <c r="AM132" s="351"/>
      <c r="AN132" s="351"/>
      <c r="AO132" s="352"/>
      <c r="AP132" s="350">
        <f>AP131+AP90-AP105</f>
        <v>0</v>
      </c>
      <c r="AQ132" s="351"/>
      <c r="AR132" s="351"/>
      <c r="AS132" s="352"/>
      <c r="AT132" s="8"/>
      <c r="AU132" s="8"/>
    </row>
    <row r="133" spans="1:47" ht="12.75" hidden="1" customHeight="1" x14ac:dyDescent="0.2">
      <c r="A133" s="326" t="s">
        <v>22</v>
      </c>
      <c r="B133" s="326"/>
      <c r="C133" s="326"/>
      <c r="D133" s="326"/>
      <c r="E133" s="326"/>
      <c r="F133" s="326"/>
      <c r="G133" s="326"/>
      <c r="H133" s="326"/>
      <c r="I133" s="326"/>
      <c r="J133" s="320" t="s">
        <v>34</v>
      </c>
      <c r="K133" s="320"/>
      <c r="L133" s="320"/>
      <c r="M133" s="320" t="s">
        <v>35</v>
      </c>
      <c r="N133" s="320"/>
      <c r="O133" s="320"/>
      <c r="P133" s="327" t="s">
        <v>73</v>
      </c>
      <c r="Q133" s="327"/>
      <c r="R133" s="327"/>
      <c r="S133" s="327"/>
      <c r="T133" s="327"/>
      <c r="U133" s="327"/>
      <c r="V133" s="327"/>
      <c r="W133" s="327"/>
      <c r="X133" s="327"/>
      <c r="Y133" s="327"/>
      <c r="Z133" s="327"/>
      <c r="AA133" s="327"/>
      <c r="AB133" s="327"/>
      <c r="AC133" s="327"/>
      <c r="AD133" s="327"/>
      <c r="AE133" s="327"/>
      <c r="AF133" s="327"/>
      <c r="AG133" s="327"/>
      <c r="AH133" s="327"/>
      <c r="AI133" s="327"/>
      <c r="AJ133" s="327"/>
      <c r="AK133" s="327"/>
      <c r="AL133" s="327"/>
      <c r="AM133" s="327"/>
      <c r="AN133" s="327"/>
      <c r="AO133" s="327"/>
      <c r="AP133" s="327"/>
      <c r="AQ133" s="327"/>
      <c r="AR133" s="327"/>
      <c r="AS133" s="327"/>
    </row>
    <row r="134" spans="1:47" ht="12.75" hidden="1" customHeight="1" x14ac:dyDescent="0.2">
      <c r="A134" s="326"/>
      <c r="B134" s="326"/>
      <c r="C134" s="326"/>
      <c r="D134" s="326"/>
      <c r="E134" s="326"/>
      <c r="F134" s="326"/>
      <c r="G134" s="326"/>
      <c r="H134" s="326"/>
      <c r="I134" s="326"/>
      <c r="J134" s="320"/>
      <c r="K134" s="320"/>
      <c r="L134" s="320"/>
      <c r="M134" s="320"/>
      <c r="N134" s="320"/>
      <c r="O134" s="320"/>
      <c r="P134" s="327" t="s">
        <v>36</v>
      </c>
      <c r="Q134" s="327"/>
      <c r="R134" s="327"/>
      <c r="S134" s="327"/>
      <c r="T134" s="327"/>
      <c r="U134" s="327" t="s">
        <v>27</v>
      </c>
      <c r="V134" s="327"/>
      <c r="W134" s="327"/>
      <c r="X134" s="327"/>
      <c r="Y134" s="327"/>
      <c r="Z134" s="327"/>
      <c r="AA134" s="327"/>
      <c r="AB134" s="327"/>
      <c r="AC134" s="327"/>
      <c r="AD134" s="327"/>
      <c r="AE134" s="327"/>
      <c r="AF134" s="327"/>
      <c r="AG134" s="327"/>
      <c r="AH134" s="327"/>
      <c r="AI134" s="327"/>
      <c r="AJ134" s="327"/>
      <c r="AK134" s="327"/>
      <c r="AL134" s="327"/>
      <c r="AM134" s="327"/>
      <c r="AN134" s="327"/>
      <c r="AO134" s="327"/>
      <c r="AP134" s="327"/>
      <c r="AQ134" s="327"/>
      <c r="AR134" s="327"/>
      <c r="AS134" s="327"/>
    </row>
    <row r="135" spans="1:47" ht="79.5" hidden="1" customHeight="1" x14ac:dyDescent="0.2">
      <c r="A135" s="326"/>
      <c r="B135" s="326"/>
      <c r="C135" s="326"/>
      <c r="D135" s="326"/>
      <c r="E135" s="326"/>
      <c r="F135" s="326"/>
      <c r="G135" s="326"/>
      <c r="H135" s="326"/>
      <c r="I135" s="326"/>
      <c r="J135" s="320"/>
      <c r="K135" s="320"/>
      <c r="L135" s="320"/>
      <c r="M135" s="320"/>
      <c r="N135" s="320"/>
      <c r="O135" s="320"/>
      <c r="P135" s="327"/>
      <c r="Q135" s="327"/>
      <c r="R135" s="327"/>
      <c r="S135" s="327"/>
      <c r="T135" s="327"/>
      <c r="U135" s="320" t="s">
        <v>115</v>
      </c>
      <c r="V135" s="320"/>
      <c r="W135" s="320"/>
      <c r="X135" s="320"/>
      <c r="Y135" s="320"/>
      <c r="Z135" s="320" t="s">
        <v>37</v>
      </c>
      <c r="AA135" s="320"/>
      <c r="AB135" s="320"/>
      <c r="AC135" s="320"/>
      <c r="AD135" s="320" t="s">
        <v>38</v>
      </c>
      <c r="AE135" s="320"/>
      <c r="AF135" s="320"/>
      <c r="AG135" s="320"/>
      <c r="AH135" s="320" t="s">
        <v>39</v>
      </c>
      <c r="AI135" s="320"/>
      <c r="AJ135" s="320"/>
      <c r="AK135" s="320"/>
      <c r="AL135" s="320" t="s">
        <v>40</v>
      </c>
      <c r="AM135" s="320"/>
      <c r="AN135" s="320"/>
      <c r="AO135" s="320"/>
      <c r="AP135" s="320"/>
      <c r="AQ135" s="320"/>
      <c r="AR135" s="320"/>
      <c r="AS135" s="320"/>
    </row>
    <row r="136" spans="1:47" ht="32.25" hidden="1" customHeight="1" x14ac:dyDescent="0.2">
      <c r="A136" s="326"/>
      <c r="B136" s="326"/>
      <c r="C136" s="326"/>
      <c r="D136" s="326"/>
      <c r="E136" s="326"/>
      <c r="F136" s="326"/>
      <c r="G136" s="326"/>
      <c r="H136" s="326"/>
      <c r="I136" s="326"/>
      <c r="J136" s="320"/>
      <c r="K136" s="320"/>
      <c r="L136" s="320"/>
      <c r="M136" s="320"/>
      <c r="N136" s="320"/>
      <c r="O136" s="320"/>
      <c r="P136" s="327"/>
      <c r="Q136" s="327"/>
      <c r="R136" s="327"/>
      <c r="S136" s="327"/>
      <c r="T136" s="327"/>
      <c r="U136" s="320"/>
      <c r="V136" s="320"/>
      <c r="W136" s="320"/>
      <c r="X136" s="320"/>
      <c r="Y136" s="320"/>
      <c r="Z136" s="320"/>
      <c r="AA136" s="320"/>
      <c r="AB136" s="320"/>
      <c r="AC136" s="320"/>
      <c r="AD136" s="320"/>
      <c r="AE136" s="320"/>
      <c r="AF136" s="320"/>
      <c r="AG136" s="320"/>
      <c r="AH136" s="320"/>
      <c r="AI136" s="320"/>
      <c r="AJ136" s="320"/>
      <c r="AK136" s="320"/>
      <c r="AL136" s="320" t="s">
        <v>36</v>
      </c>
      <c r="AM136" s="320"/>
      <c r="AN136" s="320"/>
      <c r="AO136" s="320"/>
      <c r="AP136" s="320" t="s">
        <v>41</v>
      </c>
      <c r="AQ136" s="320"/>
      <c r="AR136" s="320"/>
      <c r="AS136" s="320"/>
    </row>
    <row r="137" spans="1:47" ht="16.149999999999999" hidden="1" customHeight="1" x14ac:dyDescent="0.2">
      <c r="A137" s="321">
        <v>1</v>
      </c>
      <c r="B137" s="322"/>
      <c r="C137" s="322"/>
      <c r="D137" s="322"/>
      <c r="E137" s="322"/>
      <c r="F137" s="322"/>
      <c r="G137" s="322"/>
      <c r="H137" s="322"/>
      <c r="I137" s="323"/>
      <c r="J137" s="321">
        <v>2</v>
      </c>
      <c r="K137" s="322"/>
      <c r="L137" s="322"/>
      <c r="M137" s="322">
        <v>3</v>
      </c>
      <c r="N137" s="322"/>
      <c r="O137" s="322"/>
      <c r="P137" s="322">
        <v>4</v>
      </c>
      <c r="Q137" s="322"/>
      <c r="R137" s="322"/>
      <c r="S137" s="322"/>
      <c r="T137" s="322"/>
      <c r="U137" s="322">
        <v>5</v>
      </c>
      <c r="V137" s="322"/>
      <c r="W137" s="322"/>
      <c r="X137" s="322"/>
      <c r="Y137" s="323"/>
      <c r="Z137" s="321">
        <v>6</v>
      </c>
      <c r="AA137" s="322"/>
      <c r="AB137" s="322"/>
      <c r="AC137" s="323"/>
      <c r="AD137" s="321">
        <v>7</v>
      </c>
      <c r="AE137" s="322"/>
      <c r="AF137" s="322"/>
      <c r="AG137" s="323"/>
      <c r="AH137" s="321">
        <v>8</v>
      </c>
      <c r="AI137" s="322"/>
      <c r="AJ137" s="322"/>
      <c r="AK137" s="323"/>
      <c r="AL137" s="321">
        <v>9</v>
      </c>
      <c r="AM137" s="322"/>
      <c r="AN137" s="322"/>
      <c r="AO137" s="323"/>
      <c r="AP137" s="321">
        <v>10</v>
      </c>
      <c r="AQ137" s="322"/>
      <c r="AR137" s="322"/>
      <c r="AS137" s="323"/>
    </row>
    <row r="138" spans="1:47" s="2" customFormat="1" ht="16.149999999999999" hidden="1" customHeight="1" x14ac:dyDescent="0.2">
      <c r="A138" s="337">
        <v>2018</v>
      </c>
      <c r="B138" s="338"/>
      <c r="C138" s="338"/>
      <c r="D138" s="338"/>
      <c r="E138" s="338"/>
      <c r="F138" s="338"/>
      <c r="G138" s="338"/>
      <c r="H138" s="338"/>
      <c r="I138" s="338"/>
      <c r="J138" s="338"/>
      <c r="K138" s="338"/>
      <c r="L138" s="338"/>
      <c r="M138" s="338"/>
      <c r="N138" s="338"/>
      <c r="O138" s="338"/>
      <c r="P138" s="338"/>
      <c r="Q138" s="338"/>
      <c r="R138" s="338"/>
      <c r="S138" s="338"/>
      <c r="T138" s="338"/>
      <c r="U138" s="338"/>
      <c r="V138" s="338"/>
      <c r="W138" s="338"/>
      <c r="X138" s="338"/>
      <c r="Y138" s="338"/>
      <c r="Z138" s="338"/>
      <c r="AA138" s="338"/>
      <c r="AB138" s="338"/>
      <c r="AC138" s="338"/>
      <c r="AD138" s="338"/>
      <c r="AE138" s="338"/>
      <c r="AF138" s="338"/>
      <c r="AG138" s="338"/>
      <c r="AH138" s="338"/>
      <c r="AI138" s="338"/>
      <c r="AJ138" s="338"/>
      <c r="AK138" s="338"/>
      <c r="AL138" s="338"/>
      <c r="AM138" s="338"/>
      <c r="AN138" s="338"/>
      <c r="AO138" s="338"/>
      <c r="AP138" s="338"/>
      <c r="AQ138" s="338"/>
      <c r="AR138" s="338"/>
      <c r="AS138" s="339"/>
    </row>
    <row r="139" spans="1:47" hidden="1" x14ac:dyDescent="0.2">
      <c r="A139" s="340" t="s">
        <v>42</v>
      </c>
      <c r="B139" s="341"/>
      <c r="C139" s="341"/>
      <c r="D139" s="341"/>
      <c r="E139" s="341"/>
      <c r="F139" s="341"/>
      <c r="G139" s="341"/>
      <c r="H139" s="341"/>
      <c r="I139" s="342"/>
      <c r="J139" s="336">
        <v>100</v>
      </c>
      <c r="K139" s="336"/>
      <c r="L139" s="336"/>
      <c r="M139" s="343" t="s">
        <v>43</v>
      </c>
      <c r="N139" s="343"/>
      <c r="O139" s="343"/>
      <c r="P139" s="328">
        <f>P140+P142+P146+P147+P148+P149+P150</f>
        <v>0</v>
      </c>
      <c r="Q139" s="328"/>
      <c r="R139" s="328"/>
      <c r="S139" s="328"/>
      <c r="T139" s="328"/>
      <c r="U139" s="328">
        <f>U142</f>
        <v>0</v>
      </c>
      <c r="V139" s="328"/>
      <c r="W139" s="328"/>
      <c r="X139" s="328"/>
      <c r="Y139" s="328"/>
      <c r="Z139" s="328">
        <f>Z148</f>
        <v>0</v>
      </c>
      <c r="AA139" s="328"/>
      <c r="AB139" s="328"/>
      <c r="AC139" s="328"/>
      <c r="AD139" s="328">
        <f>AD148</f>
        <v>0</v>
      </c>
      <c r="AE139" s="328"/>
      <c r="AF139" s="328"/>
      <c r="AG139" s="328"/>
      <c r="AH139" s="329">
        <f>AH142</f>
        <v>0</v>
      </c>
      <c r="AI139" s="329"/>
      <c r="AJ139" s="329"/>
      <c r="AK139" s="329"/>
      <c r="AL139" s="329">
        <f>AL142+AL146+AL147+AL149</f>
        <v>0</v>
      </c>
      <c r="AM139" s="329"/>
      <c r="AN139" s="329"/>
      <c r="AO139" s="329"/>
      <c r="AP139" s="329">
        <f>AP142+AP149</f>
        <v>0</v>
      </c>
      <c r="AQ139" s="329"/>
      <c r="AR139" s="329"/>
      <c r="AS139" s="329"/>
      <c r="AT139" s="8"/>
      <c r="AU139" s="8"/>
    </row>
    <row r="140" spans="1:47" hidden="1" x14ac:dyDescent="0.2">
      <c r="A140" s="333" t="s">
        <v>77</v>
      </c>
      <c r="B140" s="334"/>
      <c r="C140" s="334"/>
      <c r="D140" s="334"/>
      <c r="E140" s="334"/>
      <c r="F140" s="334"/>
      <c r="G140" s="334"/>
      <c r="H140" s="334"/>
      <c r="I140" s="335"/>
      <c r="J140" s="336">
        <v>110</v>
      </c>
      <c r="K140" s="336"/>
      <c r="L140" s="336"/>
      <c r="M140" s="336">
        <v>120</v>
      </c>
      <c r="N140" s="336"/>
      <c r="O140" s="336"/>
      <c r="P140" s="328">
        <f>AL140</f>
        <v>0</v>
      </c>
      <c r="Q140" s="328"/>
      <c r="R140" s="328"/>
      <c r="S140" s="328"/>
      <c r="T140" s="328"/>
      <c r="U140" s="328" t="s">
        <v>43</v>
      </c>
      <c r="V140" s="328"/>
      <c r="W140" s="328"/>
      <c r="X140" s="328"/>
      <c r="Y140" s="328"/>
      <c r="Z140" s="328" t="s">
        <v>43</v>
      </c>
      <c r="AA140" s="328"/>
      <c r="AB140" s="328"/>
      <c r="AC140" s="328"/>
      <c r="AD140" s="328" t="s">
        <v>43</v>
      </c>
      <c r="AE140" s="328"/>
      <c r="AF140" s="328"/>
      <c r="AG140" s="328"/>
      <c r="AH140" s="329" t="s">
        <v>43</v>
      </c>
      <c r="AI140" s="329"/>
      <c r="AJ140" s="329"/>
      <c r="AK140" s="329"/>
      <c r="AL140" s="329"/>
      <c r="AM140" s="329"/>
      <c r="AN140" s="329"/>
      <c r="AO140" s="329"/>
      <c r="AP140" s="329" t="s">
        <v>43</v>
      </c>
      <c r="AQ140" s="329"/>
      <c r="AR140" s="329"/>
      <c r="AS140" s="329"/>
      <c r="AT140" s="8"/>
      <c r="AU140" s="8"/>
    </row>
    <row r="141" spans="1:47" ht="12.75" hidden="1" customHeight="1" x14ac:dyDescent="0.2">
      <c r="A141" s="330" t="s">
        <v>78</v>
      </c>
      <c r="B141" s="331"/>
      <c r="C141" s="331"/>
      <c r="D141" s="331"/>
      <c r="E141" s="331"/>
      <c r="F141" s="331"/>
      <c r="G141" s="331"/>
      <c r="H141" s="331"/>
      <c r="I141" s="332"/>
      <c r="J141" s="336"/>
      <c r="K141" s="336"/>
      <c r="L141" s="336"/>
      <c r="M141" s="336"/>
      <c r="N141" s="336"/>
      <c r="O141" s="336"/>
      <c r="P141" s="328"/>
      <c r="Q141" s="328"/>
      <c r="R141" s="328"/>
      <c r="S141" s="328"/>
      <c r="T141" s="328"/>
      <c r="U141" s="328"/>
      <c r="V141" s="328"/>
      <c r="W141" s="328"/>
      <c r="X141" s="328"/>
      <c r="Y141" s="328"/>
      <c r="Z141" s="328"/>
      <c r="AA141" s="328"/>
      <c r="AB141" s="328"/>
      <c r="AC141" s="328"/>
      <c r="AD141" s="328"/>
      <c r="AE141" s="328"/>
      <c r="AF141" s="328"/>
      <c r="AG141" s="328"/>
      <c r="AH141" s="329"/>
      <c r="AI141" s="329"/>
      <c r="AJ141" s="329"/>
      <c r="AK141" s="329"/>
      <c r="AL141" s="329"/>
      <c r="AM141" s="329"/>
      <c r="AN141" s="329"/>
      <c r="AO141" s="329"/>
      <c r="AP141" s="329"/>
      <c r="AQ141" s="329"/>
      <c r="AR141" s="329"/>
      <c r="AS141" s="329"/>
      <c r="AT141" s="8"/>
      <c r="AU141" s="8"/>
    </row>
    <row r="142" spans="1:47" ht="12.75" hidden="1" customHeight="1" x14ac:dyDescent="0.2">
      <c r="A142" s="344" t="s">
        <v>79</v>
      </c>
      <c r="B142" s="345"/>
      <c r="C142" s="345"/>
      <c r="D142" s="345"/>
      <c r="E142" s="345"/>
      <c r="F142" s="345"/>
      <c r="G142" s="345"/>
      <c r="H142" s="345"/>
      <c r="I142" s="346"/>
      <c r="J142" s="336">
        <v>120</v>
      </c>
      <c r="K142" s="336"/>
      <c r="L142" s="336"/>
      <c r="M142" s="336">
        <v>130</v>
      </c>
      <c r="N142" s="336"/>
      <c r="O142" s="336"/>
      <c r="P142" s="328">
        <f>P143+P145</f>
        <v>0</v>
      </c>
      <c r="Q142" s="328"/>
      <c r="R142" s="328"/>
      <c r="S142" s="328"/>
      <c r="T142" s="328"/>
      <c r="U142" s="328">
        <f>U143+U145</f>
        <v>0</v>
      </c>
      <c r="V142" s="328"/>
      <c r="W142" s="328"/>
      <c r="X142" s="328"/>
      <c r="Y142" s="328"/>
      <c r="Z142" s="328" t="s">
        <v>43</v>
      </c>
      <c r="AA142" s="328"/>
      <c r="AB142" s="328"/>
      <c r="AC142" s="328"/>
      <c r="AD142" s="328" t="s">
        <v>43</v>
      </c>
      <c r="AE142" s="328"/>
      <c r="AF142" s="328"/>
      <c r="AG142" s="328"/>
      <c r="AH142" s="329">
        <f>AH143+AH145</f>
        <v>0</v>
      </c>
      <c r="AI142" s="329"/>
      <c r="AJ142" s="329"/>
      <c r="AK142" s="329"/>
      <c r="AL142" s="329">
        <f>AL143+AL145</f>
        <v>0</v>
      </c>
      <c r="AM142" s="329"/>
      <c r="AN142" s="329"/>
      <c r="AO142" s="329"/>
      <c r="AP142" s="329">
        <f t="shared" ref="AP142" si="2">AP143+AP145</f>
        <v>0</v>
      </c>
      <c r="AQ142" s="329"/>
      <c r="AR142" s="329"/>
      <c r="AS142" s="329"/>
      <c r="AT142" s="8"/>
      <c r="AU142" s="8"/>
    </row>
    <row r="143" spans="1:47" hidden="1" x14ac:dyDescent="0.2">
      <c r="A143" s="333" t="s">
        <v>80</v>
      </c>
      <c r="B143" s="334"/>
      <c r="C143" s="334"/>
      <c r="D143" s="334"/>
      <c r="E143" s="334"/>
      <c r="F143" s="334"/>
      <c r="G143" s="334"/>
      <c r="H143" s="334"/>
      <c r="I143" s="335"/>
      <c r="J143" s="329"/>
      <c r="K143" s="329"/>
      <c r="L143" s="329"/>
      <c r="M143" s="336">
        <v>130</v>
      </c>
      <c r="N143" s="336"/>
      <c r="O143" s="336"/>
      <c r="P143" s="328">
        <f>U143+AH143+AL143+AP143</f>
        <v>0</v>
      </c>
      <c r="Q143" s="328"/>
      <c r="R143" s="328"/>
      <c r="S143" s="328"/>
      <c r="T143" s="328"/>
      <c r="U143" s="328"/>
      <c r="V143" s="328"/>
      <c r="W143" s="328"/>
      <c r="X143" s="328"/>
      <c r="Y143" s="328"/>
      <c r="Z143" s="328" t="s">
        <v>43</v>
      </c>
      <c r="AA143" s="328"/>
      <c r="AB143" s="328"/>
      <c r="AC143" s="328"/>
      <c r="AD143" s="328" t="s">
        <v>43</v>
      </c>
      <c r="AE143" s="328"/>
      <c r="AF143" s="328"/>
      <c r="AG143" s="328"/>
      <c r="AH143" s="328"/>
      <c r="AI143" s="328"/>
      <c r="AJ143" s="328"/>
      <c r="AK143" s="328"/>
      <c r="AL143" s="329"/>
      <c r="AM143" s="329"/>
      <c r="AN143" s="329"/>
      <c r="AO143" s="329"/>
      <c r="AP143" s="329"/>
      <c r="AQ143" s="329"/>
      <c r="AR143" s="329"/>
      <c r="AS143" s="329"/>
      <c r="AT143" s="8"/>
      <c r="AU143" s="8"/>
    </row>
    <row r="144" spans="1:47" ht="12.75" hidden="1" customHeight="1" x14ac:dyDescent="0.2">
      <c r="A144" s="330" t="s">
        <v>81</v>
      </c>
      <c r="B144" s="331"/>
      <c r="C144" s="331"/>
      <c r="D144" s="331"/>
      <c r="E144" s="331"/>
      <c r="F144" s="331"/>
      <c r="G144" s="331"/>
      <c r="H144" s="331"/>
      <c r="I144" s="332"/>
      <c r="J144" s="329"/>
      <c r="K144" s="329"/>
      <c r="L144" s="329"/>
      <c r="M144" s="336"/>
      <c r="N144" s="336"/>
      <c r="O144" s="336"/>
      <c r="P144" s="328"/>
      <c r="Q144" s="328"/>
      <c r="R144" s="328"/>
      <c r="S144" s="328"/>
      <c r="T144" s="328"/>
      <c r="U144" s="328"/>
      <c r="V144" s="328"/>
      <c r="W144" s="328"/>
      <c r="X144" s="328"/>
      <c r="Y144" s="328"/>
      <c r="Z144" s="328"/>
      <c r="AA144" s="328"/>
      <c r="AB144" s="328"/>
      <c r="AC144" s="328"/>
      <c r="AD144" s="328"/>
      <c r="AE144" s="328"/>
      <c r="AF144" s="328"/>
      <c r="AG144" s="328"/>
      <c r="AH144" s="328"/>
      <c r="AI144" s="328"/>
      <c r="AJ144" s="328"/>
      <c r="AK144" s="328"/>
      <c r="AL144" s="329"/>
      <c r="AM144" s="329"/>
      <c r="AN144" s="329"/>
      <c r="AO144" s="329"/>
      <c r="AP144" s="329"/>
      <c r="AQ144" s="329"/>
      <c r="AR144" s="329"/>
      <c r="AS144" s="329"/>
      <c r="AT144" s="8"/>
      <c r="AU144" s="8"/>
    </row>
    <row r="145" spans="1:47" ht="12.75" hidden="1" customHeight="1" x14ac:dyDescent="0.2">
      <c r="A145" s="344" t="s">
        <v>82</v>
      </c>
      <c r="B145" s="345"/>
      <c r="C145" s="345"/>
      <c r="D145" s="345"/>
      <c r="E145" s="345"/>
      <c r="F145" s="345"/>
      <c r="G145" s="345"/>
      <c r="H145" s="345"/>
      <c r="I145" s="346"/>
      <c r="J145" s="329"/>
      <c r="K145" s="329"/>
      <c r="L145" s="329"/>
      <c r="M145" s="336">
        <v>130</v>
      </c>
      <c r="N145" s="336"/>
      <c r="O145" s="336"/>
      <c r="P145" s="328">
        <f>U145+AH145+AL145+AP145</f>
        <v>0</v>
      </c>
      <c r="Q145" s="328"/>
      <c r="R145" s="328"/>
      <c r="S145" s="328"/>
      <c r="T145" s="328"/>
      <c r="U145" s="280"/>
      <c r="V145" s="280"/>
      <c r="W145" s="280"/>
      <c r="X145" s="280"/>
      <c r="Y145" s="280"/>
      <c r="Z145" s="328" t="s">
        <v>43</v>
      </c>
      <c r="AA145" s="328"/>
      <c r="AB145" s="328"/>
      <c r="AC145" s="328"/>
      <c r="AD145" s="328" t="s">
        <v>43</v>
      </c>
      <c r="AE145" s="328"/>
      <c r="AF145" s="328"/>
      <c r="AG145" s="328"/>
      <c r="AH145" s="328"/>
      <c r="AI145" s="328"/>
      <c r="AJ145" s="328"/>
      <c r="AK145" s="328"/>
      <c r="AL145" s="329"/>
      <c r="AM145" s="329"/>
      <c r="AN145" s="329"/>
      <c r="AO145" s="329"/>
      <c r="AP145" s="329"/>
      <c r="AQ145" s="329"/>
      <c r="AR145" s="329"/>
      <c r="AS145" s="329"/>
      <c r="AT145" s="8"/>
      <c r="AU145" s="8"/>
    </row>
    <row r="146" spans="1:47" ht="25.5" hidden="1" customHeight="1" x14ac:dyDescent="0.2">
      <c r="A146" s="344" t="s">
        <v>83</v>
      </c>
      <c r="B146" s="345"/>
      <c r="C146" s="345"/>
      <c r="D146" s="345"/>
      <c r="E146" s="345"/>
      <c r="F146" s="345"/>
      <c r="G146" s="345"/>
      <c r="H146" s="345"/>
      <c r="I146" s="346"/>
      <c r="J146" s="336">
        <v>130</v>
      </c>
      <c r="K146" s="336"/>
      <c r="L146" s="336"/>
      <c r="M146" s="336">
        <v>140</v>
      </c>
      <c r="N146" s="336"/>
      <c r="O146" s="336"/>
      <c r="P146" s="328">
        <f>AL146</f>
        <v>0</v>
      </c>
      <c r="Q146" s="328"/>
      <c r="R146" s="328"/>
      <c r="S146" s="328"/>
      <c r="T146" s="328"/>
      <c r="U146" s="328" t="s">
        <v>43</v>
      </c>
      <c r="V146" s="328"/>
      <c r="W146" s="328"/>
      <c r="X146" s="328"/>
      <c r="Y146" s="328"/>
      <c r="Z146" s="328" t="s">
        <v>43</v>
      </c>
      <c r="AA146" s="328"/>
      <c r="AB146" s="328"/>
      <c r="AC146" s="328"/>
      <c r="AD146" s="328" t="s">
        <v>43</v>
      </c>
      <c r="AE146" s="328"/>
      <c r="AF146" s="328"/>
      <c r="AG146" s="328"/>
      <c r="AH146" s="329" t="s">
        <v>43</v>
      </c>
      <c r="AI146" s="329"/>
      <c r="AJ146" s="329"/>
      <c r="AK146" s="329"/>
      <c r="AL146" s="329"/>
      <c r="AM146" s="329"/>
      <c r="AN146" s="329"/>
      <c r="AO146" s="329"/>
      <c r="AP146" s="329" t="s">
        <v>43</v>
      </c>
      <c r="AQ146" s="329"/>
      <c r="AR146" s="329"/>
      <c r="AS146" s="329"/>
      <c r="AT146" s="8"/>
      <c r="AU146" s="8"/>
    </row>
    <row r="147" spans="1:47" ht="51" hidden="1" customHeight="1" x14ac:dyDescent="0.2">
      <c r="A147" s="344" t="s">
        <v>84</v>
      </c>
      <c r="B147" s="345"/>
      <c r="C147" s="345"/>
      <c r="D147" s="345"/>
      <c r="E147" s="345"/>
      <c r="F147" s="345"/>
      <c r="G147" s="345"/>
      <c r="H147" s="345"/>
      <c r="I147" s="346"/>
      <c r="J147" s="336">
        <v>140</v>
      </c>
      <c r="K147" s="336"/>
      <c r="L147" s="336"/>
      <c r="M147" s="336">
        <v>150</v>
      </c>
      <c r="N147" s="336"/>
      <c r="O147" s="336"/>
      <c r="P147" s="328">
        <f>AL147</f>
        <v>0</v>
      </c>
      <c r="Q147" s="328"/>
      <c r="R147" s="328"/>
      <c r="S147" s="328"/>
      <c r="T147" s="328"/>
      <c r="U147" s="328" t="s">
        <v>43</v>
      </c>
      <c r="V147" s="328"/>
      <c r="W147" s="328"/>
      <c r="X147" s="328"/>
      <c r="Y147" s="328"/>
      <c r="Z147" s="328" t="s">
        <v>43</v>
      </c>
      <c r="AA147" s="328"/>
      <c r="AB147" s="328"/>
      <c r="AC147" s="328"/>
      <c r="AD147" s="328" t="s">
        <v>43</v>
      </c>
      <c r="AE147" s="328"/>
      <c r="AF147" s="328"/>
      <c r="AG147" s="328"/>
      <c r="AH147" s="329" t="s">
        <v>43</v>
      </c>
      <c r="AI147" s="329"/>
      <c r="AJ147" s="329"/>
      <c r="AK147" s="329"/>
      <c r="AL147" s="329"/>
      <c r="AM147" s="329"/>
      <c r="AN147" s="329"/>
      <c r="AO147" s="329"/>
      <c r="AP147" s="329" t="s">
        <v>43</v>
      </c>
      <c r="AQ147" s="329"/>
      <c r="AR147" s="329"/>
      <c r="AS147" s="329"/>
      <c r="AT147" s="8"/>
      <c r="AU147" s="8"/>
    </row>
    <row r="148" spans="1:47" hidden="1" x14ac:dyDescent="0.2">
      <c r="A148" s="344" t="s">
        <v>85</v>
      </c>
      <c r="B148" s="345"/>
      <c r="C148" s="345"/>
      <c r="D148" s="345"/>
      <c r="E148" s="345"/>
      <c r="F148" s="345"/>
      <c r="G148" s="345"/>
      <c r="H148" s="345"/>
      <c r="I148" s="346"/>
      <c r="J148" s="336">
        <v>150</v>
      </c>
      <c r="K148" s="336"/>
      <c r="L148" s="336"/>
      <c r="M148" s="353">
        <v>180</v>
      </c>
      <c r="N148" s="354"/>
      <c r="O148" s="355"/>
      <c r="P148" s="347">
        <f>AD148+Z148</f>
        <v>0</v>
      </c>
      <c r="Q148" s="348"/>
      <c r="R148" s="348"/>
      <c r="S148" s="348"/>
      <c r="T148" s="349"/>
      <c r="U148" s="347" t="s">
        <v>43</v>
      </c>
      <c r="V148" s="348"/>
      <c r="W148" s="348"/>
      <c r="X148" s="348"/>
      <c r="Y148" s="349"/>
      <c r="Z148" s="347"/>
      <c r="AA148" s="348"/>
      <c r="AB148" s="348"/>
      <c r="AC148" s="349"/>
      <c r="AD148" s="347"/>
      <c r="AE148" s="348"/>
      <c r="AF148" s="348"/>
      <c r="AG148" s="349"/>
      <c r="AH148" s="350" t="s">
        <v>43</v>
      </c>
      <c r="AI148" s="351"/>
      <c r="AJ148" s="351"/>
      <c r="AK148" s="352"/>
      <c r="AL148" s="350" t="s">
        <v>43</v>
      </c>
      <c r="AM148" s="351"/>
      <c r="AN148" s="351"/>
      <c r="AO148" s="352"/>
      <c r="AP148" s="350" t="s">
        <v>43</v>
      </c>
      <c r="AQ148" s="351"/>
      <c r="AR148" s="351"/>
      <c r="AS148" s="352"/>
      <c r="AT148" s="8"/>
      <c r="AU148" s="8"/>
    </row>
    <row r="149" spans="1:47" hidden="1" x14ac:dyDescent="0.2">
      <c r="A149" s="344" t="s">
        <v>86</v>
      </c>
      <c r="B149" s="345"/>
      <c r="C149" s="345"/>
      <c r="D149" s="345"/>
      <c r="E149" s="345"/>
      <c r="F149" s="345"/>
      <c r="G149" s="345"/>
      <c r="H149" s="345"/>
      <c r="I149" s="346"/>
      <c r="J149" s="336">
        <v>160</v>
      </c>
      <c r="K149" s="336"/>
      <c r="L149" s="336"/>
      <c r="M149" s="353">
        <v>180</v>
      </c>
      <c r="N149" s="354"/>
      <c r="O149" s="355"/>
      <c r="P149" s="347">
        <f>AL149+AP149</f>
        <v>0</v>
      </c>
      <c r="Q149" s="348"/>
      <c r="R149" s="348"/>
      <c r="S149" s="348"/>
      <c r="T149" s="349"/>
      <c r="U149" s="347" t="s">
        <v>43</v>
      </c>
      <c r="V149" s="348"/>
      <c r="W149" s="348"/>
      <c r="X149" s="348"/>
      <c r="Y149" s="349"/>
      <c r="Z149" s="347" t="s">
        <v>43</v>
      </c>
      <c r="AA149" s="348"/>
      <c r="AB149" s="348"/>
      <c r="AC149" s="349"/>
      <c r="AD149" s="347" t="s">
        <v>43</v>
      </c>
      <c r="AE149" s="348"/>
      <c r="AF149" s="348"/>
      <c r="AG149" s="349"/>
      <c r="AH149" s="350" t="s">
        <v>43</v>
      </c>
      <c r="AI149" s="351"/>
      <c r="AJ149" s="351"/>
      <c r="AK149" s="352"/>
      <c r="AL149" s="350"/>
      <c r="AM149" s="351"/>
      <c r="AN149" s="351"/>
      <c r="AO149" s="352"/>
      <c r="AP149" s="350"/>
      <c r="AQ149" s="351"/>
      <c r="AR149" s="351"/>
      <c r="AS149" s="352"/>
      <c r="AT149" s="8"/>
      <c r="AU149" s="8"/>
    </row>
    <row r="150" spans="1:47" hidden="1" x14ac:dyDescent="0.2">
      <c r="A150" s="344" t="s">
        <v>87</v>
      </c>
      <c r="B150" s="345"/>
      <c r="C150" s="345"/>
      <c r="D150" s="345"/>
      <c r="E150" s="345"/>
      <c r="F150" s="345"/>
      <c r="G150" s="345"/>
      <c r="H150" s="345"/>
      <c r="I150" s="346"/>
      <c r="J150" s="336">
        <v>180</v>
      </c>
      <c r="K150" s="336"/>
      <c r="L150" s="336"/>
      <c r="M150" s="350" t="s">
        <v>43</v>
      </c>
      <c r="N150" s="351"/>
      <c r="O150" s="352"/>
      <c r="P150" s="347">
        <f>P151+P153</f>
        <v>0</v>
      </c>
      <c r="Q150" s="348"/>
      <c r="R150" s="348"/>
      <c r="S150" s="348"/>
      <c r="T150" s="349"/>
      <c r="U150" s="347" t="s">
        <v>43</v>
      </c>
      <c r="V150" s="348"/>
      <c r="W150" s="348"/>
      <c r="X150" s="348"/>
      <c r="Y150" s="349"/>
      <c r="Z150" s="347" t="s">
        <v>43</v>
      </c>
      <c r="AA150" s="348"/>
      <c r="AB150" s="348"/>
      <c r="AC150" s="349"/>
      <c r="AD150" s="347" t="s">
        <v>43</v>
      </c>
      <c r="AE150" s="348"/>
      <c r="AF150" s="348"/>
      <c r="AG150" s="349"/>
      <c r="AH150" s="350" t="s">
        <v>43</v>
      </c>
      <c r="AI150" s="351"/>
      <c r="AJ150" s="351"/>
      <c r="AK150" s="352"/>
      <c r="AL150" s="350">
        <f>AL151+AL153</f>
        <v>0</v>
      </c>
      <c r="AM150" s="351"/>
      <c r="AN150" s="351"/>
      <c r="AO150" s="352"/>
      <c r="AP150" s="350" t="s">
        <v>43</v>
      </c>
      <c r="AQ150" s="351"/>
      <c r="AR150" s="351"/>
      <c r="AS150" s="352"/>
      <c r="AT150" s="8"/>
      <c r="AU150" s="8"/>
    </row>
    <row r="151" spans="1:47" hidden="1" x14ac:dyDescent="0.2">
      <c r="A151" s="333" t="s">
        <v>88</v>
      </c>
      <c r="B151" s="334"/>
      <c r="C151" s="334"/>
      <c r="D151" s="334"/>
      <c r="E151" s="334"/>
      <c r="F151" s="334"/>
      <c r="G151" s="334"/>
      <c r="H151" s="334"/>
      <c r="I151" s="335"/>
      <c r="J151" s="368"/>
      <c r="K151" s="369"/>
      <c r="L151" s="370"/>
      <c r="M151" s="356">
        <v>410</v>
      </c>
      <c r="N151" s="357"/>
      <c r="O151" s="358"/>
      <c r="P151" s="362">
        <f>AL151</f>
        <v>0</v>
      </c>
      <c r="Q151" s="363"/>
      <c r="R151" s="363"/>
      <c r="S151" s="363"/>
      <c r="T151" s="364"/>
      <c r="U151" s="362" t="s">
        <v>43</v>
      </c>
      <c r="V151" s="363"/>
      <c r="W151" s="363"/>
      <c r="X151" s="363"/>
      <c r="Y151" s="364"/>
      <c r="Z151" s="362" t="s">
        <v>43</v>
      </c>
      <c r="AA151" s="363"/>
      <c r="AB151" s="363"/>
      <c r="AC151" s="364"/>
      <c r="AD151" s="362" t="s">
        <v>43</v>
      </c>
      <c r="AE151" s="363"/>
      <c r="AF151" s="363"/>
      <c r="AG151" s="364"/>
      <c r="AH151" s="368" t="s">
        <v>43</v>
      </c>
      <c r="AI151" s="369"/>
      <c r="AJ151" s="369"/>
      <c r="AK151" s="370"/>
      <c r="AL151" s="368"/>
      <c r="AM151" s="369"/>
      <c r="AN151" s="369"/>
      <c r="AO151" s="370"/>
      <c r="AP151" s="368" t="s">
        <v>43</v>
      </c>
      <c r="AQ151" s="369"/>
      <c r="AR151" s="369"/>
      <c r="AS151" s="370"/>
      <c r="AT151" s="8"/>
      <c r="AU151" s="8"/>
    </row>
    <row r="152" spans="1:47" ht="12.75" hidden="1" customHeight="1" x14ac:dyDescent="0.2">
      <c r="A152" s="330" t="s">
        <v>89</v>
      </c>
      <c r="B152" s="331"/>
      <c r="C152" s="331"/>
      <c r="D152" s="331"/>
      <c r="E152" s="331"/>
      <c r="F152" s="331"/>
      <c r="G152" s="331"/>
      <c r="H152" s="331"/>
      <c r="I152" s="332"/>
      <c r="J152" s="371"/>
      <c r="K152" s="372"/>
      <c r="L152" s="373"/>
      <c r="M152" s="359"/>
      <c r="N152" s="360"/>
      <c r="O152" s="361"/>
      <c r="P152" s="365"/>
      <c r="Q152" s="366"/>
      <c r="R152" s="366"/>
      <c r="S152" s="366"/>
      <c r="T152" s="367"/>
      <c r="U152" s="365"/>
      <c r="V152" s="366"/>
      <c r="W152" s="366"/>
      <c r="X152" s="366"/>
      <c r="Y152" s="367"/>
      <c r="Z152" s="365"/>
      <c r="AA152" s="366"/>
      <c r="AB152" s="366"/>
      <c r="AC152" s="367"/>
      <c r="AD152" s="365"/>
      <c r="AE152" s="366"/>
      <c r="AF152" s="366"/>
      <c r="AG152" s="367"/>
      <c r="AH152" s="371"/>
      <c r="AI152" s="372"/>
      <c r="AJ152" s="372"/>
      <c r="AK152" s="373"/>
      <c r="AL152" s="371"/>
      <c r="AM152" s="372"/>
      <c r="AN152" s="372"/>
      <c r="AO152" s="373"/>
      <c r="AP152" s="371"/>
      <c r="AQ152" s="372"/>
      <c r="AR152" s="372"/>
      <c r="AS152" s="373"/>
      <c r="AT152" s="8"/>
      <c r="AU152" s="8"/>
    </row>
    <row r="153" spans="1:47" hidden="1" x14ac:dyDescent="0.2">
      <c r="A153" s="344" t="s">
        <v>90</v>
      </c>
      <c r="B153" s="345"/>
      <c r="C153" s="345"/>
      <c r="D153" s="345"/>
      <c r="E153" s="345"/>
      <c r="F153" s="345"/>
      <c r="G153" s="345"/>
      <c r="H153" s="345"/>
      <c r="I153" s="346"/>
      <c r="J153" s="350"/>
      <c r="K153" s="351"/>
      <c r="L153" s="352"/>
      <c r="M153" s="353">
        <v>440</v>
      </c>
      <c r="N153" s="354"/>
      <c r="O153" s="355"/>
      <c r="P153" s="347">
        <f>AL153</f>
        <v>0</v>
      </c>
      <c r="Q153" s="348"/>
      <c r="R153" s="348"/>
      <c r="S153" s="348"/>
      <c r="T153" s="349"/>
      <c r="U153" s="347" t="s">
        <v>43</v>
      </c>
      <c r="V153" s="348"/>
      <c r="W153" s="348"/>
      <c r="X153" s="348"/>
      <c r="Y153" s="349"/>
      <c r="Z153" s="347" t="s">
        <v>43</v>
      </c>
      <c r="AA153" s="348"/>
      <c r="AB153" s="348"/>
      <c r="AC153" s="349"/>
      <c r="AD153" s="347" t="s">
        <v>43</v>
      </c>
      <c r="AE153" s="348"/>
      <c r="AF153" s="348"/>
      <c r="AG153" s="349"/>
      <c r="AH153" s="350" t="s">
        <v>43</v>
      </c>
      <c r="AI153" s="351"/>
      <c r="AJ153" s="351"/>
      <c r="AK153" s="352"/>
      <c r="AL153" s="350"/>
      <c r="AM153" s="351"/>
      <c r="AN153" s="351"/>
      <c r="AO153" s="352"/>
      <c r="AP153" s="350" t="s">
        <v>43</v>
      </c>
      <c r="AQ153" s="351"/>
      <c r="AR153" s="351"/>
      <c r="AS153" s="352"/>
      <c r="AT153" s="8"/>
      <c r="AU153" s="8"/>
    </row>
    <row r="154" spans="1:47" hidden="1" x14ac:dyDescent="0.2">
      <c r="A154" s="340" t="s">
        <v>44</v>
      </c>
      <c r="B154" s="341"/>
      <c r="C154" s="341"/>
      <c r="D154" s="341"/>
      <c r="E154" s="341"/>
      <c r="F154" s="341"/>
      <c r="G154" s="341"/>
      <c r="H154" s="341"/>
      <c r="I154" s="342"/>
      <c r="J154" s="353">
        <v>200</v>
      </c>
      <c r="K154" s="354"/>
      <c r="L154" s="355"/>
      <c r="M154" s="350" t="s">
        <v>43</v>
      </c>
      <c r="N154" s="351"/>
      <c r="O154" s="352"/>
      <c r="P154" s="347">
        <f>SUM(U154:AS154)</f>
        <v>0</v>
      </c>
      <c r="Q154" s="348"/>
      <c r="R154" s="348"/>
      <c r="S154" s="348"/>
      <c r="T154" s="349"/>
      <c r="U154" s="347">
        <f>U155+U164+U169+U172+U177</f>
        <v>0</v>
      </c>
      <c r="V154" s="348"/>
      <c r="W154" s="348"/>
      <c r="X154" s="348"/>
      <c r="Y154" s="349"/>
      <c r="Z154" s="347">
        <f>Z155+Z164+Z169+Z172+Z177</f>
        <v>0</v>
      </c>
      <c r="AA154" s="348"/>
      <c r="AB154" s="348"/>
      <c r="AC154" s="349"/>
      <c r="AD154" s="347">
        <f>AD155+AD164+AD169+AD172+AD177</f>
        <v>0</v>
      </c>
      <c r="AE154" s="348"/>
      <c r="AF154" s="348"/>
      <c r="AG154" s="349"/>
      <c r="AH154" s="347">
        <f>AH155+AH164+AH169+AH172+AH177</f>
        <v>0</v>
      </c>
      <c r="AI154" s="348"/>
      <c r="AJ154" s="348"/>
      <c r="AK154" s="349"/>
      <c r="AL154" s="347">
        <f>AL155+AL164+AL169+AL172+AL177</f>
        <v>0</v>
      </c>
      <c r="AM154" s="348"/>
      <c r="AN154" s="348"/>
      <c r="AO154" s="349"/>
      <c r="AP154" s="347">
        <f>AP155+AP164+AP169+AP172+AP177</f>
        <v>0</v>
      </c>
      <c r="AQ154" s="348"/>
      <c r="AR154" s="348"/>
      <c r="AS154" s="349"/>
      <c r="AT154" s="8"/>
      <c r="AU154" s="8"/>
    </row>
    <row r="155" spans="1:47" hidden="1" x14ac:dyDescent="0.2">
      <c r="A155" s="333" t="s">
        <v>91</v>
      </c>
      <c r="B155" s="334"/>
      <c r="C155" s="334"/>
      <c r="D155" s="334"/>
      <c r="E155" s="334"/>
      <c r="F155" s="334"/>
      <c r="G155" s="334"/>
      <c r="H155" s="334"/>
      <c r="I155" s="335"/>
      <c r="J155" s="356">
        <v>210</v>
      </c>
      <c r="K155" s="357"/>
      <c r="L155" s="358"/>
      <c r="M155" s="356">
        <v>100</v>
      </c>
      <c r="N155" s="357"/>
      <c r="O155" s="358"/>
      <c r="P155" s="362">
        <f t="shared" ref="P155:P180" si="3">SUM(U155:AS155)</f>
        <v>0</v>
      </c>
      <c r="Q155" s="363"/>
      <c r="R155" s="363"/>
      <c r="S155" s="363"/>
      <c r="T155" s="364"/>
      <c r="U155" s="362">
        <f>U157</f>
        <v>0</v>
      </c>
      <c r="V155" s="363"/>
      <c r="W155" s="363"/>
      <c r="X155" s="363"/>
      <c r="Y155" s="364"/>
      <c r="Z155" s="362">
        <f>Z157</f>
        <v>0</v>
      </c>
      <c r="AA155" s="363"/>
      <c r="AB155" s="363"/>
      <c r="AC155" s="364"/>
      <c r="AD155" s="362">
        <f>AD157</f>
        <v>0</v>
      </c>
      <c r="AE155" s="363"/>
      <c r="AF155" s="363"/>
      <c r="AG155" s="364"/>
      <c r="AH155" s="368">
        <f>AH157</f>
        <v>0</v>
      </c>
      <c r="AI155" s="369"/>
      <c r="AJ155" s="369"/>
      <c r="AK155" s="370"/>
      <c r="AL155" s="368">
        <f>AL157</f>
        <v>0</v>
      </c>
      <c r="AM155" s="369"/>
      <c r="AN155" s="369"/>
      <c r="AO155" s="370"/>
      <c r="AP155" s="368">
        <f>AP157</f>
        <v>0</v>
      </c>
      <c r="AQ155" s="369"/>
      <c r="AR155" s="369"/>
      <c r="AS155" s="370"/>
      <c r="AT155" s="8"/>
      <c r="AU155" s="8"/>
    </row>
    <row r="156" spans="1:47" ht="12.75" hidden="1" customHeight="1" x14ac:dyDescent="0.2">
      <c r="A156" s="330" t="s">
        <v>92</v>
      </c>
      <c r="B156" s="331"/>
      <c r="C156" s="331"/>
      <c r="D156" s="331"/>
      <c r="E156" s="331"/>
      <c r="F156" s="331"/>
      <c r="G156" s="331"/>
      <c r="H156" s="331"/>
      <c r="I156" s="332"/>
      <c r="J156" s="359"/>
      <c r="K156" s="360"/>
      <c r="L156" s="361"/>
      <c r="M156" s="359"/>
      <c r="N156" s="360"/>
      <c r="O156" s="361"/>
      <c r="P156" s="365">
        <f t="shared" si="3"/>
        <v>0</v>
      </c>
      <c r="Q156" s="366"/>
      <c r="R156" s="366"/>
      <c r="S156" s="366"/>
      <c r="T156" s="367"/>
      <c r="U156" s="365"/>
      <c r="V156" s="366"/>
      <c r="W156" s="366"/>
      <c r="X156" s="366"/>
      <c r="Y156" s="367"/>
      <c r="Z156" s="365"/>
      <c r="AA156" s="366"/>
      <c r="AB156" s="366"/>
      <c r="AC156" s="367"/>
      <c r="AD156" s="365"/>
      <c r="AE156" s="366"/>
      <c r="AF156" s="366"/>
      <c r="AG156" s="367"/>
      <c r="AH156" s="371"/>
      <c r="AI156" s="372"/>
      <c r="AJ156" s="372"/>
      <c r="AK156" s="373"/>
      <c r="AL156" s="371"/>
      <c r="AM156" s="372"/>
      <c r="AN156" s="372"/>
      <c r="AO156" s="373"/>
      <c r="AP156" s="371"/>
      <c r="AQ156" s="372"/>
      <c r="AR156" s="372"/>
      <c r="AS156" s="373"/>
      <c r="AT156" s="8"/>
      <c r="AU156" s="8"/>
    </row>
    <row r="157" spans="1:47" hidden="1" x14ac:dyDescent="0.2">
      <c r="A157" s="333" t="s">
        <v>93</v>
      </c>
      <c r="B157" s="334"/>
      <c r="C157" s="334"/>
      <c r="D157" s="334"/>
      <c r="E157" s="334"/>
      <c r="F157" s="334"/>
      <c r="G157" s="334"/>
      <c r="H157" s="334"/>
      <c r="I157" s="335"/>
      <c r="J157" s="356">
        <v>211</v>
      </c>
      <c r="K157" s="357"/>
      <c r="L157" s="358"/>
      <c r="M157" s="356">
        <v>110</v>
      </c>
      <c r="N157" s="357"/>
      <c r="O157" s="358"/>
      <c r="P157" s="362">
        <f t="shared" si="3"/>
        <v>0</v>
      </c>
      <c r="Q157" s="363"/>
      <c r="R157" s="363"/>
      <c r="S157" s="363"/>
      <c r="T157" s="364"/>
      <c r="U157" s="362">
        <f>SUM(U159:Y163)</f>
        <v>0</v>
      </c>
      <c r="V157" s="363"/>
      <c r="W157" s="363"/>
      <c r="X157" s="363"/>
      <c r="Y157" s="364"/>
      <c r="Z157" s="362">
        <f>SUM(Z159:AC163)</f>
        <v>0</v>
      </c>
      <c r="AA157" s="363"/>
      <c r="AB157" s="363"/>
      <c r="AC157" s="364"/>
      <c r="AD157" s="362">
        <f>SUM(AD159:AG163)</f>
        <v>0</v>
      </c>
      <c r="AE157" s="363"/>
      <c r="AF157" s="363"/>
      <c r="AG157" s="364"/>
      <c r="AH157" s="368">
        <f>SUM(AH159:AK163)</f>
        <v>0</v>
      </c>
      <c r="AI157" s="369"/>
      <c r="AJ157" s="369"/>
      <c r="AK157" s="370"/>
      <c r="AL157" s="368">
        <f>SUM(AL159:AO163)</f>
        <v>0</v>
      </c>
      <c r="AM157" s="369"/>
      <c r="AN157" s="369"/>
      <c r="AO157" s="370"/>
      <c r="AP157" s="368">
        <f>SUM(AP159:AS163)</f>
        <v>0</v>
      </c>
      <c r="AQ157" s="369"/>
      <c r="AR157" s="369"/>
      <c r="AS157" s="370"/>
      <c r="AT157" s="8"/>
      <c r="AU157" s="8"/>
    </row>
    <row r="158" spans="1:47" ht="25.5" hidden="1" customHeight="1" x14ac:dyDescent="0.2">
      <c r="A158" s="330" t="s">
        <v>94</v>
      </c>
      <c r="B158" s="331"/>
      <c r="C158" s="331"/>
      <c r="D158" s="331"/>
      <c r="E158" s="331"/>
      <c r="F158" s="331"/>
      <c r="G158" s="331"/>
      <c r="H158" s="331"/>
      <c r="I158" s="332"/>
      <c r="J158" s="359"/>
      <c r="K158" s="360"/>
      <c r="L158" s="361"/>
      <c r="M158" s="359"/>
      <c r="N158" s="360"/>
      <c r="O158" s="361"/>
      <c r="P158" s="365">
        <f t="shared" si="3"/>
        <v>0</v>
      </c>
      <c r="Q158" s="366"/>
      <c r="R158" s="366"/>
      <c r="S158" s="366"/>
      <c r="T158" s="367"/>
      <c r="U158" s="365"/>
      <c r="V158" s="366"/>
      <c r="W158" s="366"/>
      <c r="X158" s="366"/>
      <c r="Y158" s="367"/>
      <c r="Z158" s="365"/>
      <c r="AA158" s="366"/>
      <c r="AB158" s="366"/>
      <c r="AC158" s="367"/>
      <c r="AD158" s="365"/>
      <c r="AE158" s="366"/>
      <c r="AF158" s="366"/>
      <c r="AG158" s="367"/>
      <c r="AH158" s="371"/>
      <c r="AI158" s="372"/>
      <c r="AJ158" s="372"/>
      <c r="AK158" s="373"/>
      <c r="AL158" s="371"/>
      <c r="AM158" s="372"/>
      <c r="AN158" s="372"/>
      <c r="AO158" s="373"/>
      <c r="AP158" s="371"/>
      <c r="AQ158" s="372"/>
      <c r="AR158" s="372"/>
      <c r="AS158" s="373"/>
      <c r="AT158" s="8"/>
      <c r="AU158" s="8"/>
    </row>
    <row r="159" spans="1:47" hidden="1" x14ac:dyDescent="0.2">
      <c r="A159" s="333" t="s">
        <v>95</v>
      </c>
      <c r="B159" s="334"/>
      <c r="C159" s="334"/>
      <c r="D159" s="334"/>
      <c r="E159" s="334"/>
      <c r="F159" s="334"/>
      <c r="G159" s="334"/>
      <c r="H159" s="334"/>
      <c r="I159" s="335"/>
      <c r="J159" s="368"/>
      <c r="K159" s="369"/>
      <c r="L159" s="370"/>
      <c r="M159" s="356">
        <v>111</v>
      </c>
      <c r="N159" s="357"/>
      <c r="O159" s="358"/>
      <c r="P159" s="362">
        <f t="shared" si="3"/>
        <v>0</v>
      </c>
      <c r="Q159" s="363"/>
      <c r="R159" s="363"/>
      <c r="S159" s="363"/>
      <c r="T159" s="364"/>
      <c r="U159" s="283"/>
      <c r="V159" s="284"/>
      <c r="W159" s="284"/>
      <c r="X159" s="284"/>
      <c r="Y159" s="374"/>
      <c r="Z159" s="362"/>
      <c r="AA159" s="363"/>
      <c r="AB159" s="363"/>
      <c r="AC159" s="364"/>
      <c r="AD159" s="362"/>
      <c r="AE159" s="363"/>
      <c r="AF159" s="363"/>
      <c r="AG159" s="364"/>
      <c r="AH159" s="362"/>
      <c r="AI159" s="363"/>
      <c r="AJ159" s="363"/>
      <c r="AK159" s="364"/>
      <c r="AL159" s="368"/>
      <c r="AM159" s="369"/>
      <c r="AN159" s="369"/>
      <c r="AO159" s="370"/>
      <c r="AP159" s="368"/>
      <c r="AQ159" s="369"/>
      <c r="AR159" s="369"/>
      <c r="AS159" s="370"/>
      <c r="AT159" s="8"/>
      <c r="AU159" s="8"/>
    </row>
    <row r="160" spans="1:47" ht="12.75" hidden="1" customHeight="1" x14ac:dyDescent="0.2">
      <c r="A160" s="330" t="s">
        <v>96</v>
      </c>
      <c r="B160" s="331"/>
      <c r="C160" s="331"/>
      <c r="D160" s="331"/>
      <c r="E160" s="331"/>
      <c r="F160" s="331"/>
      <c r="G160" s="331"/>
      <c r="H160" s="331"/>
      <c r="I160" s="332"/>
      <c r="J160" s="371"/>
      <c r="K160" s="372"/>
      <c r="L160" s="373"/>
      <c r="M160" s="359"/>
      <c r="N160" s="360"/>
      <c r="O160" s="361"/>
      <c r="P160" s="365">
        <f t="shared" si="3"/>
        <v>0</v>
      </c>
      <c r="Q160" s="366"/>
      <c r="R160" s="366"/>
      <c r="S160" s="366"/>
      <c r="T160" s="367"/>
      <c r="U160" s="285"/>
      <c r="V160" s="286"/>
      <c r="W160" s="286"/>
      <c r="X160" s="286"/>
      <c r="Y160" s="375"/>
      <c r="Z160" s="365"/>
      <c r="AA160" s="366"/>
      <c r="AB160" s="366"/>
      <c r="AC160" s="367"/>
      <c r="AD160" s="365"/>
      <c r="AE160" s="366"/>
      <c r="AF160" s="366"/>
      <c r="AG160" s="367"/>
      <c r="AH160" s="365"/>
      <c r="AI160" s="366"/>
      <c r="AJ160" s="366"/>
      <c r="AK160" s="367"/>
      <c r="AL160" s="371"/>
      <c r="AM160" s="372"/>
      <c r="AN160" s="372"/>
      <c r="AO160" s="373"/>
      <c r="AP160" s="371"/>
      <c r="AQ160" s="372"/>
      <c r="AR160" s="372"/>
      <c r="AS160" s="373"/>
      <c r="AT160" s="8"/>
      <c r="AU160" s="8"/>
    </row>
    <row r="161" spans="1:47" ht="25.5" hidden="1" customHeight="1" x14ac:dyDescent="0.2">
      <c r="A161" s="344" t="s">
        <v>97</v>
      </c>
      <c r="B161" s="345"/>
      <c r="C161" s="345"/>
      <c r="D161" s="345"/>
      <c r="E161" s="345"/>
      <c r="F161" s="345"/>
      <c r="G161" s="345"/>
      <c r="H161" s="345"/>
      <c r="I161" s="346"/>
      <c r="J161" s="350"/>
      <c r="K161" s="351"/>
      <c r="L161" s="352"/>
      <c r="M161" s="353">
        <v>112</v>
      </c>
      <c r="N161" s="354"/>
      <c r="O161" s="355"/>
      <c r="P161" s="347">
        <f t="shared" si="3"/>
        <v>0</v>
      </c>
      <c r="Q161" s="348"/>
      <c r="R161" s="348"/>
      <c r="S161" s="348"/>
      <c r="T161" s="349"/>
      <c r="U161" s="347"/>
      <c r="V161" s="348"/>
      <c r="W161" s="348"/>
      <c r="X161" s="348"/>
      <c r="Y161" s="349"/>
      <c r="Z161" s="347"/>
      <c r="AA161" s="348"/>
      <c r="AB161" s="348"/>
      <c r="AC161" s="349"/>
      <c r="AD161" s="347"/>
      <c r="AE161" s="348"/>
      <c r="AF161" s="348"/>
      <c r="AG161" s="349"/>
      <c r="AH161" s="347"/>
      <c r="AI161" s="348"/>
      <c r="AJ161" s="348"/>
      <c r="AK161" s="349"/>
      <c r="AL161" s="347"/>
      <c r="AM161" s="348"/>
      <c r="AN161" s="348"/>
      <c r="AO161" s="349"/>
      <c r="AP161" s="347"/>
      <c r="AQ161" s="348"/>
      <c r="AR161" s="348"/>
      <c r="AS161" s="349"/>
      <c r="AT161" s="8"/>
      <c r="AU161" s="8"/>
    </row>
    <row r="162" spans="1:47" ht="51" hidden="1" customHeight="1" x14ac:dyDescent="0.2">
      <c r="A162" s="344" t="s">
        <v>98</v>
      </c>
      <c r="B162" s="345"/>
      <c r="C162" s="345"/>
      <c r="D162" s="345"/>
      <c r="E162" s="345"/>
      <c r="F162" s="345"/>
      <c r="G162" s="345"/>
      <c r="H162" s="345"/>
      <c r="I162" s="346"/>
      <c r="J162" s="350"/>
      <c r="K162" s="351"/>
      <c r="L162" s="352"/>
      <c r="M162" s="353">
        <v>113</v>
      </c>
      <c r="N162" s="354"/>
      <c r="O162" s="355"/>
      <c r="P162" s="347">
        <f t="shared" si="3"/>
        <v>0</v>
      </c>
      <c r="Q162" s="348"/>
      <c r="R162" s="348"/>
      <c r="S162" s="348"/>
      <c r="T162" s="349"/>
      <c r="U162" s="347"/>
      <c r="V162" s="348"/>
      <c r="W162" s="348"/>
      <c r="X162" s="348"/>
      <c r="Y162" s="349"/>
      <c r="Z162" s="347"/>
      <c r="AA162" s="348"/>
      <c r="AB162" s="348"/>
      <c r="AC162" s="349"/>
      <c r="AD162" s="347"/>
      <c r="AE162" s="348"/>
      <c r="AF162" s="348"/>
      <c r="AG162" s="349"/>
      <c r="AH162" s="347"/>
      <c r="AI162" s="348"/>
      <c r="AJ162" s="348"/>
      <c r="AK162" s="349"/>
      <c r="AL162" s="347"/>
      <c r="AM162" s="348"/>
      <c r="AN162" s="348"/>
      <c r="AO162" s="349"/>
      <c r="AP162" s="347"/>
      <c r="AQ162" s="348"/>
      <c r="AR162" s="348"/>
      <c r="AS162" s="349"/>
      <c r="AT162" s="8"/>
      <c r="AU162" s="8"/>
    </row>
    <row r="163" spans="1:47" ht="51" hidden="1" customHeight="1" x14ac:dyDescent="0.2">
      <c r="A163" s="344" t="s">
        <v>99</v>
      </c>
      <c r="B163" s="345"/>
      <c r="C163" s="345"/>
      <c r="D163" s="345"/>
      <c r="E163" s="345"/>
      <c r="F163" s="345"/>
      <c r="G163" s="345"/>
      <c r="H163" s="345"/>
      <c r="I163" s="346"/>
      <c r="J163" s="350"/>
      <c r="K163" s="351"/>
      <c r="L163" s="352"/>
      <c r="M163" s="353">
        <v>119</v>
      </c>
      <c r="N163" s="354"/>
      <c r="O163" s="355"/>
      <c r="P163" s="347">
        <f t="shared" si="3"/>
        <v>0</v>
      </c>
      <c r="Q163" s="348"/>
      <c r="R163" s="348"/>
      <c r="S163" s="348"/>
      <c r="T163" s="349"/>
      <c r="U163" s="347"/>
      <c r="V163" s="348"/>
      <c r="W163" s="348"/>
      <c r="X163" s="348"/>
      <c r="Y163" s="349"/>
      <c r="Z163" s="347"/>
      <c r="AA163" s="348"/>
      <c r="AB163" s="348"/>
      <c r="AC163" s="349"/>
      <c r="AD163" s="347"/>
      <c r="AE163" s="348"/>
      <c r="AF163" s="348"/>
      <c r="AG163" s="349"/>
      <c r="AH163" s="347"/>
      <c r="AI163" s="348"/>
      <c r="AJ163" s="348"/>
      <c r="AK163" s="349"/>
      <c r="AL163" s="347"/>
      <c r="AM163" s="348"/>
      <c r="AN163" s="348"/>
      <c r="AO163" s="349"/>
      <c r="AP163" s="347"/>
      <c r="AQ163" s="348"/>
      <c r="AR163" s="348"/>
      <c r="AS163" s="349"/>
      <c r="AT163" s="8"/>
      <c r="AU163" s="8"/>
    </row>
    <row r="164" spans="1:47" ht="25.5" hidden="1" customHeight="1" x14ac:dyDescent="0.2">
      <c r="A164" s="344" t="s">
        <v>100</v>
      </c>
      <c r="B164" s="345"/>
      <c r="C164" s="345"/>
      <c r="D164" s="345"/>
      <c r="E164" s="345"/>
      <c r="F164" s="345"/>
      <c r="G164" s="345"/>
      <c r="H164" s="345"/>
      <c r="I164" s="346"/>
      <c r="J164" s="353">
        <v>220</v>
      </c>
      <c r="K164" s="354"/>
      <c r="L164" s="355"/>
      <c r="M164" s="353">
        <v>300</v>
      </c>
      <c r="N164" s="354"/>
      <c r="O164" s="355"/>
      <c r="P164" s="347">
        <f t="shared" si="3"/>
        <v>0</v>
      </c>
      <c r="Q164" s="348"/>
      <c r="R164" s="348"/>
      <c r="S164" s="348"/>
      <c r="T164" s="349"/>
      <c r="U164" s="347">
        <f>SUM(U165:Y168)</f>
        <v>0</v>
      </c>
      <c r="V164" s="348"/>
      <c r="W164" s="348"/>
      <c r="X164" s="348"/>
      <c r="Y164" s="349"/>
      <c r="Z164" s="347">
        <f>SUM(Z165:AC168)</f>
        <v>0</v>
      </c>
      <c r="AA164" s="348"/>
      <c r="AB164" s="348"/>
      <c r="AC164" s="349"/>
      <c r="AD164" s="347">
        <f>SUM(AD165:AG168)</f>
        <v>0</v>
      </c>
      <c r="AE164" s="348"/>
      <c r="AF164" s="348"/>
      <c r="AG164" s="349"/>
      <c r="AH164" s="350">
        <f>SUM(AH165:AK168)</f>
        <v>0</v>
      </c>
      <c r="AI164" s="351"/>
      <c r="AJ164" s="351"/>
      <c r="AK164" s="352"/>
      <c r="AL164" s="350">
        <f>SUM(AL165:AO168)</f>
        <v>0</v>
      </c>
      <c r="AM164" s="351"/>
      <c r="AN164" s="351"/>
      <c r="AO164" s="352"/>
      <c r="AP164" s="350">
        <f>SUM(AP165:AS168)</f>
        <v>0</v>
      </c>
      <c r="AQ164" s="351"/>
      <c r="AR164" s="351"/>
      <c r="AS164" s="352"/>
      <c r="AT164" s="8"/>
      <c r="AU164" s="8"/>
    </row>
    <row r="165" spans="1:47" hidden="1" x14ac:dyDescent="0.2">
      <c r="A165" s="333" t="s">
        <v>101</v>
      </c>
      <c r="B165" s="334"/>
      <c r="C165" s="334"/>
      <c r="D165" s="334"/>
      <c r="E165" s="334"/>
      <c r="F165" s="334"/>
      <c r="G165" s="334"/>
      <c r="H165" s="334"/>
      <c r="I165" s="335"/>
      <c r="J165" s="368"/>
      <c r="K165" s="369"/>
      <c r="L165" s="370"/>
      <c r="M165" s="356">
        <v>321</v>
      </c>
      <c r="N165" s="357"/>
      <c r="O165" s="358"/>
      <c r="P165" s="362">
        <f t="shared" si="3"/>
        <v>0</v>
      </c>
      <c r="Q165" s="363"/>
      <c r="R165" s="363"/>
      <c r="S165" s="363"/>
      <c r="T165" s="364"/>
      <c r="U165" s="283"/>
      <c r="V165" s="284"/>
      <c r="W165" s="284"/>
      <c r="X165" s="284"/>
      <c r="Y165" s="374"/>
      <c r="Z165" s="362"/>
      <c r="AA165" s="363"/>
      <c r="AB165" s="363"/>
      <c r="AC165" s="364"/>
      <c r="AD165" s="362"/>
      <c r="AE165" s="363"/>
      <c r="AF165" s="363"/>
      <c r="AG165" s="364"/>
      <c r="AH165" s="362"/>
      <c r="AI165" s="363"/>
      <c r="AJ165" s="363"/>
      <c r="AK165" s="364"/>
      <c r="AL165" s="368"/>
      <c r="AM165" s="369"/>
      <c r="AN165" s="369"/>
      <c r="AO165" s="370"/>
      <c r="AP165" s="368"/>
      <c r="AQ165" s="369"/>
      <c r="AR165" s="369"/>
      <c r="AS165" s="370"/>
      <c r="AT165" s="8"/>
      <c r="AU165" s="8"/>
    </row>
    <row r="166" spans="1:47" ht="38.25" hidden="1" customHeight="1" x14ac:dyDescent="0.2">
      <c r="A166" s="330" t="s">
        <v>102</v>
      </c>
      <c r="B166" s="331"/>
      <c r="C166" s="331"/>
      <c r="D166" s="331"/>
      <c r="E166" s="331"/>
      <c r="F166" s="331"/>
      <c r="G166" s="331"/>
      <c r="H166" s="331"/>
      <c r="I166" s="332"/>
      <c r="J166" s="371"/>
      <c r="K166" s="372"/>
      <c r="L166" s="373"/>
      <c r="M166" s="359"/>
      <c r="N166" s="360"/>
      <c r="O166" s="361"/>
      <c r="P166" s="365">
        <f t="shared" si="3"/>
        <v>0</v>
      </c>
      <c r="Q166" s="366"/>
      <c r="R166" s="366"/>
      <c r="S166" s="366"/>
      <c r="T166" s="367"/>
      <c r="U166" s="285"/>
      <c r="V166" s="286"/>
      <c r="W166" s="286"/>
      <c r="X166" s="286"/>
      <c r="Y166" s="375"/>
      <c r="Z166" s="365"/>
      <c r="AA166" s="366"/>
      <c r="AB166" s="366"/>
      <c r="AC166" s="367"/>
      <c r="AD166" s="365"/>
      <c r="AE166" s="366"/>
      <c r="AF166" s="366"/>
      <c r="AG166" s="367"/>
      <c r="AH166" s="365"/>
      <c r="AI166" s="366"/>
      <c r="AJ166" s="366"/>
      <c r="AK166" s="367"/>
      <c r="AL166" s="371"/>
      <c r="AM166" s="372"/>
      <c r="AN166" s="372"/>
      <c r="AO166" s="373"/>
      <c r="AP166" s="371"/>
      <c r="AQ166" s="372"/>
      <c r="AR166" s="372"/>
      <c r="AS166" s="373"/>
      <c r="AT166" s="8"/>
      <c r="AU166" s="8"/>
    </row>
    <row r="167" spans="1:47" hidden="1" x14ac:dyDescent="0.2">
      <c r="A167" s="344" t="s">
        <v>103</v>
      </c>
      <c r="B167" s="345"/>
      <c r="C167" s="345"/>
      <c r="D167" s="345"/>
      <c r="E167" s="345"/>
      <c r="F167" s="345"/>
      <c r="G167" s="345"/>
      <c r="H167" s="345"/>
      <c r="I167" s="346"/>
      <c r="J167" s="350"/>
      <c r="K167" s="351"/>
      <c r="L167" s="352"/>
      <c r="M167" s="353">
        <v>340</v>
      </c>
      <c r="N167" s="354"/>
      <c r="O167" s="355"/>
      <c r="P167" s="347">
        <f t="shared" si="3"/>
        <v>0</v>
      </c>
      <c r="Q167" s="348"/>
      <c r="R167" s="348"/>
      <c r="S167" s="348"/>
      <c r="T167" s="349"/>
      <c r="U167" s="296"/>
      <c r="V167" s="297"/>
      <c r="W167" s="297"/>
      <c r="X167" s="297"/>
      <c r="Y167" s="298"/>
      <c r="Z167" s="347"/>
      <c r="AA167" s="348"/>
      <c r="AB167" s="348"/>
      <c r="AC167" s="349"/>
      <c r="AD167" s="347"/>
      <c r="AE167" s="348"/>
      <c r="AF167" s="348"/>
      <c r="AG167" s="349"/>
      <c r="AH167" s="347"/>
      <c r="AI167" s="348"/>
      <c r="AJ167" s="348"/>
      <c r="AK167" s="349"/>
      <c r="AL167" s="350"/>
      <c r="AM167" s="351"/>
      <c r="AN167" s="351"/>
      <c r="AO167" s="352"/>
      <c r="AP167" s="350"/>
      <c r="AQ167" s="351"/>
      <c r="AR167" s="351"/>
      <c r="AS167" s="352"/>
      <c r="AT167" s="8"/>
      <c r="AU167" s="8"/>
    </row>
    <row r="168" spans="1:47" hidden="1" x14ac:dyDescent="0.2">
      <c r="A168" s="344" t="s">
        <v>104</v>
      </c>
      <c r="B168" s="345"/>
      <c r="C168" s="345"/>
      <c r="D168" s="345"/>
      <c r="E168" s="345"/>
      <c r="F168" s="345"/>
      <c r="G168" s="345"/>
      <c r="H168" s="345"/>
      <c r="I168" s="346"/>
      <c r="J168" s="350"/>
      <c r="K168" s="351"/>
      <c r="L168" s="352"/>
      <c r="M168" s="353">
        <v>350</v>
      </c>
      <c r="N168" s="354"/>
      <c r="O168" s="355"/>
      <c r="P168" s="347">
        <f t="shared" si="3"/>
        <v>0</v>
      </c>
      <c r="Q168" s="348"/>
      <c r="R168" s="348"/>
      <c r="S168" s="348"/>
      <c r="T168" s="349"/>
      <c r="U168" s="296"/>
      <c r="V168" s="297"/>
      <c r="W168" s="297"/>
      <c r="X168" s="297"/>
      <c r="Y168" s="298"/>
      <c r="Z168" s="347"/>
      <c r="AA168" s="348"/>
      <c r="AB168" s="348"/>
      <c r="AC168" s="349"/>
      <c r="AD168" s="347"/>
      <c r="AE168" s="348"/>
      <c r="AF168" s="348"/>
      <c r="AG168" s="349"/>
      <c r="AH168" s="347"/>
      <c r="AI168" s="348"/>
      <c r="AJ168" s="348"/>
      <c r="AK168" s="349"/>
      <c r="AL168" s="350"/>
      <c r="AM168" s="351"/>
      <c r="AN168" s="351"/>
      <c r="AO168" s="352"/>
      <c r="AP168" s="350"/>
      <c r="AQ168" s="351"/>
      <c r="AR168" s="351"/>
      <c r="AS168" s="352"/>
      <c r="AT168" s="8"/>
      <c r="AU168" s="8"/>
    </row>
    <row r="169" spans="1:47" hidden="1" x14ac:dyDescent="0.2">
      <c r="A169" s="344" t="s">
        <v>105</v>
      </c>
      <c r="B169" s="345"/>
      <c r="C169" s="345"/>
      <c r="D169" s="345"/>
      <c r="E169" s="345"/>
      <c r="F169" s="345"/>
      <c r="G169" s="345"/>
      <c r="H169" s="345"/>
      <c r="I169" s="346"/>
      <c r="J169" s="350"/>
      <c r="K169" s="351"/>
      <c r="L169" s="352"/>
      <c r="M169" s="353">
        <v>830</v>
      </c>
      <c r="N169" s="354"/>
      <c r="O169" s="355"/>
      <c r="P169" s="347">
        <f t="shared" si="3"/>
        <v>0</v>
      </c>
      <c r="Q169" s="348"/>
      <c r="R169" s="348"/>
      <c r="S169" s="348"/>
      <c r="T169" s="349"/>
      <c r="U169" s="347">
        <f>U170</f>
        <v>0</v>
      </c>
      <c r="V169" s="348"/>
      <c r="W169" s="348"/>
      <c r="X169" s="348"/>
      <c r="Y169" s="349"/>
      <c r="Z169" s="347">
        <f>Z170</f>
        <v>0</v>
      </c>
      <c r="AA169" s="348"/>
      <c r="AB169" s="348"/>
      <c r="AC169" s="349"/>
      <c r="AD169" s="347">
        <f>AD170</f>
        <v>0</v>
      </c>
      <c r="AE169" s="348"/>
      <c r="AF169" s="348"/>
      <c r="AG169" s="349"/>
      <c r="AH169" s="347">
        <f>AH170</f>
        <v>0</v>
      </c>
      <c r="AI169" s="348"/>
      <c r="AJ169" s="348"/>
      <c r="AK169" s="349"/>
      <c r="AL169" s="347">
        <f>AL170</f>
        <v>0</v>
      </c>
      <c r="AM169" s="348"/>
      <c r="AN169" s="348"/>
      <c r="AO169" s="349"/>
      <c r="AP169" s="347">
        <f>AP170</f>
        <v>0</v>
      </c>
      <c r="AQ169" s="348"/>
      <c r="AR169" s="348"/>
      <c r="AS169" s="349"/>
      <c r="AT169" s="8"/>
      <c r="AU169" s="8"/>
    </row>
    <row r="170" spans="1:47" hidden="1" x14ac:dyDescent="0.2">
      <c r="A170" s="333" t="s">
        <v>106</v>
      </c>
      <c r="B170" s="334"/>
      <c r="C170" s="334"/>
      <c r="D170" s="334"/>
      <c r="E170" s="334"/>
      <c r="F170" s="334"/>
      <c r="G170" s="334"/>
      <c r="H170" s="334"/>
      <c r="I170" s="335"/>
      <c r="J170" s="368"/>
      <c r="K170" s="369"/>
      <c r="L170" s="370"/>
      <c r="M170" s="356">
        <v>831</v>
      </c>
      <c r="N170" s="357"/>
      <c r="O170" s="358"/>
      <c r="P170" s="362">
        <f t="shared" si="3"/>
        <v>0</v>
      </c>
      <c r="Q170" s="363"/>
      <c r="R170" s="363"/>
      <c r="S170" s="363"/>
      <c r="T170" s="364"/>
      <c r="U170" s="283"/>
      <c r="V170" s="284"/>
      <c r="W170" s="284"/>
      <c r="X170" s="284"/>
      <c r="Y170" s="374"/>
      <c r="Z170" s="362"/>
      <c r="AA170" s="363"/>
      <c r="AB170" s="363"/>
      <c r="AC170" s="364"/>
      <c r="AD170" s="362"/>
      <c r="AE170" s="363"/>
      <c r="AF170" s="363"/>
      <c r="AG170" s="364"/>
      <c r="AH170" s="362"/>
      <c r="AI170" s="363"/>
      <c r="AJ170" s="363"/>
      <c r="AK170" s="364"/>
      <c r="AL170" s="368"/>
      <c r="AM170" s="369"/>
      <c r="AN170" s="369"/>
      <c r="AO170" s="370"/>
      <c r="AP170" s="368"/>
      <c r="AQ170" s="369"/>
      <c r="AR170" s="369"/>
      <c r="AS170" s="370"/>
      <c r="AT170" s="8"/>
      <c r="AU170" s="8"/>
    </row>
    <row r="171" spans="1:47" ht="114" hidden="1" customHeight="1" x14ac:dyDescent="0.2">
      <c r="A171" s="330" t="s">
        <v>107</v>
      </c>
      <c r="B171" s="331"/>
      <c r="C171" s="331"/>
      <c r="D171" s="331"/>
      <c r="E171" s="331"/>
      <c r="F171" s="331"/>
      <c r="G171" s="331"/>
      <c r="H171" s="331"/>
      <c r="I171" s="332"/>
      <c r="J171" s="371"/>
      <c r="K171" s="372"/>
      <c r="L171" s="373"/>
      <c r="M171" s="359"/>
      <c r="N171" s="360"/>
      <c r="O171" s="361"/>
      <c r="P171" s="365">
        <f t="shared" si="3"/>
        <v>0</v>
      </c>
      <c r="Q171" s="366"/>
      <c r="R171" s="366"/>
      <c r="S171" s="366"/>
      <c r="T171" s="367"/>
      <c r="U171" s="285"/>
      <c r="V171" s="286"/>
      <c r="W171" s="286"/>
      <c r="X171" s="286"/>
      <c r="Y171" s="375"/>
      <c r="Z171" s="365"/>
      <c r="AA171" s="366"/>
      <c r="AB171" s="366"/>
      <c r="AC171" s="367"/>
      <c r="AD171" s="365"/>
      <c r="AE171" s="366"/>
      <c r="AF171" s="366"/>
      <c r="AG171" s="367"/>
      <c r="AH171" s="365"/>
      <c r="AI171" s="366"/>
      <c r="AJ171" s="366"/>
      <c r="AK171" s="367"/>
      <c r="AL171" s="371"/>
      <c r="AM171" s="372"/>
      <c r="AN171" s="372"/>
      <c r="AO171" s="373"/>
      <c r="AP171" s="371"/>
      <c r="AQ171" s="372"/>
      <c r="AR171" s="372"/>
      <c r="AS171" s="373"/>
      <c r="AT171" s="8"/>
      <c r="AU171" s="8"/>
    </row>
    <row r="172" spans="1:47" ht="27" hidden="1" customHeight="1" x14ac:dyDescent="0.2">
      <c r="A172" s="344" t="s">
        <v>108</v>
      </c>
      <c r="B172" s="345"/>
      <c r="C172" s="345"/>
      <c r="D172" s="345"/>
      <c r="E172" s="345"/>
      <c r="F172" s="345"/>
      <c r="G172" s="345"/>
      <c r="H172" s="345"/>
      <c r="I172" s="346"/>
      <c r="J172" s="353">
        <v>230</v>
      </c>
      <c r="K172" s="354"/>
      <c r="L172" s="355"/>
      <c r="M172" s="353">
        <v>850</v>
      </c>
      <c r="N172" s="354"/>
      <c r="O172" s="355"/>
      <c r="P172" s="347">
        <f t="shared" si="3"/>
        <v>0</v>
      </c>
      <c r="Q172" s="348"/>
      <c r="R172" s="348"/>
      <c r="S172" s="348"/>
      <c r="T172" s="349"/>
      <c r="U172" s="347">
        <f>SUM(U173:Y176)</f>
        <v>0</v>
      </c>
      <c r="V172" s="348"/>
      <c r="W172" s="348"/>
      <c r="X172" s="348"/>
      <c r="Y172" s="349"/>
      <c r="Z172" s="347">
        <f>SUM(Z173:AC176)</f>
        <v>0</v>
      </c>
      <c r="AA172" s="348"/>
      <c r="AB172" s="348"/>
      <c r="AC172" s="349"/>
      <c r="AD172" s="347">
        <f>SUM(AD173:AG176)</f>
        <v>0</v>
      </c>
      <c r="AE172" s="348"/>
      <c r="AF172" s="348"/>
      <c r="AG172" s="349"/>
      <c r="AH172" s="350">
        <f>SUM(AH173:AK176)</f>
        <v>0</v>
      </c>
      <c r="AI172" s="351"/>
      <c r="AJ172" s="351"/>
      <c r="AK172" s="352"/>
      <c r="AL172" s="350">
        <f>SUM(AL173:AO176)</f>
        <v>0</v>
      </c>
      <c r="AM172" s="351"/>
      <c r="AN172" s="351"/>
      <c r="AO172" s="352"/>
      <c r="AP172" s="350">
        <f>SUM(AP173:AS176)</f>
        <v>0</v>
      </c>
      <c r="AQ172" s="351"/>
      <c r="AR172" s="351"/>
      <c r="AS172" s="352"/>
      <c r="AT172" s="8"/>
      <c r="AU172" s="8"/>
    </row>
    <row r="173" spans="1:47" hidden="1" x14ac:dyDescent="0.2">
      <c r="A173" s="333" t="s">
        <v>106</v>
      </c>
      <c r="B173" s="334"/>
      <c r="C173" s="334"/>
      <c r="D173" s="334"/>
      <c r="E173" s="334"/>
      <c r="F173" s="334"/>
      <c r="G173" s="334"/>
      <c r="H173" s="334"/>
      <c r="I173" s="335"/>
      <c r="J173" s="368"/>
      <c r="K173" s="369"/>
      <c r="L173" s="370"/>
      <c r="M173" s="356">
        <v>851</v>
      </c>
      <c r="N173" s="357"/>
      <c r="O173" s="358"/>
      <c r="P173" s="362">
        <f t="shared" si="3"/>
        <v>0</v>
      </c>
      <c r="Q173" s="363"/>
      <c r="R173" s="363"/>
      <c r="S173" s="363"/>
      <c r="T173" s="364"/>
      <c r="U173" s="283"/>
      <c r="V173" s="284"/>
      <c r="W173" s="284"/>
      <c r="X173" s="284"/>
      <c r="Y173" s="374"/>
      <c r="Z173" s="362"/>
      <c r="AA173" s="363"/>
      <c r="AB173" s="363"/>
      <c r="AC173" s="364"/>
      <c r="AD173" s="362"/>
      <c r="AE173" s="363"/>
      <c r="AF173" s="363"/>
      <c r="AG173" s="364"/>
      <c r="AH173" s="362"/>
      <c r="AI173" s="363"/>
      <c r="AJ173" s="363"/>
      <c r="AK173" s="364"/>
      <c r="AL173" s="368"/>
      <c r="AM173" s="369"/>
      <c r="AN173" s="369"/>
      <c r="AO173" s="370"/>
      <c r="AP173" s="368"/>
      <c r="AQ173" s="369"/>
      <c r="AR173" s="369"/>
      <c r="AS173" s="370"/>
      <c r="AT173" s="8"/>
      <c r="AU173" s="8"/>
    </row>
    <row r="174" spans="1:47" ht="25.5" hidden="1" customHeight="1" x14ac:dyDescent="0.2">
      <c r="A174" s="330" t="s">
        <v>109</v>
      </c>
      <c r="B174" s="331"/>
      <c r="C174" s="331"/>
      <c r="D174" s="331"/>
      <c r="E174" s="331"/>
      <c r="F174" s="331"/>
      <c r="G174" s="331"/>
      <c r="H174" s="331"/>
      <c r="I174" s="332"/>
      <c r="J174" s="371"/>
      <c r="K174" s="372"/>
      <c r="L174" s="373"/>
      <c r="M174" s="359"/>
      <c r="N174" s="360"/>
      <c r="O174" s="361"/>
      <c r="P174" s="365">
        <f t="shared" si="3"/>
        <v>0</v>
      </c>
      <c r="Q174" s="366"/>
      <c r="R174" s="366"/>
      <c r="S174" s="366"/>
      <c r="T174" s="367"/>
      <c r="U174" s="285"/>
      <c r="V174" s="286"/>
      <c r="W174" s="286"/>
      <c r="X174" s="286"/>
      <c r="Y174" s="375"/>
      <c r="Z174" s="365"/>
      <c r="AA174" s="366"/>
      <c r="AB174" s="366"/>
      <c r="AC174" s="367"/>
      <c r="AD174" s="365"/>
      <c r="AE174" s="366"/>
      <c r="AF174" s="366"/>
      <c r="AG174" s="367"/>
      <c r="AH174" s="365"/>
      <c r="AI174" s="366"/>
      <c r="AJ174" s="366"/>
      <c r="AK174" s="367"/>
      <c r="AL174" s="371"/>
      <c r="AM174" s="372"/>
      <c r="AN174" s="372"/>
      <c r="AO174" s="373"/>
      <c r="AP174" s="371"/>
      <c r="AQ174" s="372"/>
      <c r="AR174" s="372"/>
      <c r="AS174" s="373"/>
      <c r="AT174" s="8"/>
      <c r="AU174" s="8"/>
    </row>
    <row r="175" spans="1:47" hidden="1" x14ac:dyDescent="0.2">
      <c r="A175" s="344" t="s">
        <v>110</v>
      </c>
      <c r="B175" s="345"/>
      <c r="C175" s="345"/>
      <c r="D175" s="345"/>
      <c r="E175" s="345"/>
      <c r="F175" s="345"/>
      <c r="G175" s="345"/>
      <c r="H175" s="345"/>
      <c r="I175" s="346"/>
      <c r="J175" s="350"/>
      <c r="K175" s="351"/>
      <c r="L175" s="352"/>
      <c r="M175" s="353">
        <v>852</v>
      </c>
      <c r="N175" s="354"/>
      <c r="O175" s="355"/>
      <c r="P175" s="347">
        <f t="shared" si="3"/>
        <v>0</v>
      </c>
      <c r="Q175" s="348"/>
      <c r="R175" s="348"/>
      <c r="S175" s="348"/>
      <c r="T175" s="349"/>
      <c r="U175" s="296"/>
      <c r="V175" s="297"/>
      <c r="W175" s="297"/>
      <c r="X175" s="297"/>
      <c r="Y175" s="298"/>
      <c r="Z175" s="347"/>
      <c r="AA175" s="348"/>
      <c r="AB175" s="348"/>
      <c r="AC175" s="349"/>
      <c r="AD175" s="347"/>
      <c r="AE175" s="348"/>
      <c r="AF175" s="348"/>
      <c r="AG175" s="349"/>
      <c r="AH175" s="347"/>
      <c r="AI175" s="348"/>
      <c r="AJ175" s="348"/>
      <c r="AK175" s="349"/>
      <c r="AL175" s="350"/>
      <c r="AM175" s="351"/>
      <c r="AN175" s="351"/>
      <c r="AO175" s="352"/>
      <c r="AP175" s="350"/>
      <c r="AQ175" s="351"/>
      <c r="AR175" s="351"/>
      <c r="AS175" s="352"/>
      <c r="AT175" s="8"/>
      <c r="AU175" s="8"/>
    </row>
    <row r="176" spans="1:47" ht="12.75" hidden="1" customHeight="1" x14ac:dyDescent="0.2">
      <c r="A176" s="344" t="s">
        <v>111</v>
      </c>
      <c r="B176" s="345"/>
      <c r="C176" s="345"/>
      <c r="D176" s="345"/>
      <c r="E176" s="345"/>
      <c r="F176" s="345"/>
      <c r="G176" s="345"/>
      <c r="H176" s="345"/>
      <c r="I176" s="346"/>
      <c r="J176" s="350"/>
      <c r="K176" s="351"/>
      <c r="L176" s="352"/>
      <c r="M176" s="353">
        <v>853</v>
      </c>
      <c r="N176" s="354"/>
      <c r="O176" s="355"/>
      <c r="P176" s="347">
        <f t="shared" si="3"/>
        <v>0</v>
      </c>
      <c r="Q176" s="348"/>
      <c r="R176" s="348"/>
      <c r="S176" s="348"/>
      <c r="T176" s="349"/>
      <c r="U176" s="296"/>
      <c r="V176" s="297"/>
      <c r="W176" s="297"/>
      <c r="X176" s="297"/>
      <c r="Y176" s="298"/>
      <c r="Z176" s="347"/>
      <c r="AA176" s="348"/>
      <c r="AB176" s="348"/>
      <c r="AC176" s="349"/>
      <c r="AD176" s="347"/>
      <c r="AE176" s="348"/>
      <c r="AF176" s="348"/>
      <c r="AG176" s="349"/>
      <c r="AH176" s="347"/>
      <c r="AI176" s="348"/>
      <c r="AJ176" s="348"/>
      <c r="AK176" s="349"/>
      <c r="AL176" s="350"/>
      <c r="AM176" s="351"/>
      <c r="AN176" s="351"/>
      <c r="AO176" s="352"/>
      <c r="AP176" s="350"/>
      <c r="AQ176" s="351"/>
      <c r="AR176" s="351"/>
      <c r="AS176" s="352"/>
      <c r="AT176" s="8"/>
      <c r="AU176" s="8"/>
    </row>
    <row r="177" spans="1:47" ht="25.5" hidden="1" customHeight="1" x14ac:dyDescent="0.2">
      <c r="A177" s="344" t="s">
        <v>112</v>
      </c>
      <c r="B177" s="345"/>
      <c r="C177" s="345"/>
      <c r="D177" s="345"/>
      <c r="E177" s="345"/>
      <c r="F177" s="345"/>
      <c r="G177" s="345"/>
      <c r="H177" s="345"/>
      <c r="I177" s="346"/>
      <c r="J177" s="353">
        <v>260</v>
      </c>
      <c r="K177" s="354"/>
      <c r="L177" s="355"/>
      <c r="M177" s="350" t="s">
        <v>43</v>
      </c>
      <c r="N177" s="351"/>
      <c r="O177" s="352"/>
      <c r="P177" s="347">
        <f t="shared" si="3"/>
        <v>0</v>
      </c>
      <c r="Q177" s="348"/>
      <c r="R177" s="348"/>
      <c r="S177" s="348"/>
      <c r="T177" s="349"/>
      <c r="U177" s="347">
        <f>U178</f>
        <v>0</v>
      </c>
      <c r="V177" s="348"/>
      <c r="W177" s="348"/>
      <c r="X177" s="348"/>
      <c r="Y177" s="349"/>
      <c r="Z177" s="347">
        <f>Z178</f>
        <v>0</v>
      </c>
      <c r="AA177" s="348"/>
      <c r="AB177" s="348"/>
      <c r="AC177" s="349"/>
      <c r="AD177" s="347">
        <f>AD178</f>
        <v>0</v>
      </c>
      <c r="AE177" s="348"/>
      <c r="AF177" s="348"/>
      <c r="AG177" s="349"/>
      <c r="AH177" s="350">
        <f>AH178</f>
        <v>0</v>
      </c>
      <c r="AI177" s="351"/>
      <c r="AJ177" s="351"/>
      <c r="AK177" s="352"/>
      <c r="AL177" s="350">
        <f>AL178</f>
        <v>0</v>
      </c>
      <c r="AM177" s="351"/>
      <c r="AN177" s="351"/>
      <c r="AO177" s="352"/>
      <c r="AP177" s="350">
        <f>AP178</f>
        <v>0</v>
      </c>
      <c r="AQ177" s="351"/>
      <c r="AR177" s="351"/>
      <c r="AS177" s="352"/>
      <c r="AT177" s="8"/>
      <c r="AU177" s="8"/>
    </row>
    <row r="178" spans="1:47" hidden="1" x14ac:dyDescent="0.2">
      <c r="A178" s="333" t="s">
        <v>106</v>
      </c>
      <c r="B178" s="334"/>
      <c r="C178" s="334"/>
      <c r="D178" s="334"/>
      <c r="E178" s="334"/>
      <c r="F178" s="334"/>
      <c r="G178" s="334"/>
      <c r="H178" s="334"/>
      <c r="I178" s="335"/>
      <c r="J178" s="368"/>
      <c r="K178" s="369"/>
      <c r="L178" s="370"/>
      <c r="M178" s="356">
        <v>244</v>
      </c>
      <c r="N178" s="357"/>
      <c r="O178" s="358"/>
      <c r="P178" s="362">
        <f t="shared" si="3"/>
        <v>0</v>
      </c>
      <c r="Q178" s="363"/>
      <c r="R178" s="363"/>
      <c r="S178" s="363"/>
      <c r="T178" s="364"/>
      <c r="U178" s="283"/>
      <c r="V178" s="284"/>
      <c r="W178" s="284"/>
      <c r="X178" s="284"/>
      <c r="Y178" s="374"/>
      <c r="Z178" s="362"/>
      <c r="AA178" s="363"/>
      <c r="AB178" s="363"/>
      <c r="AC178" s="364"/>
      <c r="AD178" s="362"/>
      <c r="AE178" s="363"/>
      <c r="AF178" s="363"/>
      <c r="AG178" s="364"/>
      <c r="AH178" s="362"/>
      <c r="AI178" s="363"/>
      <c r="AJ178" s="363"/>
      <c r="AK178" s="364"/>
      <c r="AL178" s="368"/>
      <c r="AM178" s="369"/>
      <c r="AN178" s="369"/>
      <c r="AO178" s="370"/>
      <c r="AP178" s="368"/>
      <c r="AQ178" s="369"/>
      <c r="AR178" s="369"/>
      <c r="AS178" s="370"/>
      <c r="AT178" s="8"/>
      <c r="AU178" s="8"/>
    </row>
    <row r="179" spans="1:47" ht="38.25" hidden="1" customHeight="1" x14ac:dyDescent="0.2">
      <c r="A179" s="330" t="s">
        <v>113</v>
      </c>
      <c r="B179" s="331"/>
      <c r="C179" s="331"/>
      <c r="D179" s="331"/>
      <c r="E179" s="331"/>
      <c r="F179" s="331"/>
      <c r="G179" s="331"/>
      <c r="H179" s="331"/>
      <c r="I179" s="332"/>
      <c r="J179" s="371"/>
      <c r="K179" s="372"/>
      <c r="L179" s="373"/>
      <c r="M179" s="359"/>
      <c r="N179" s="360"/>
      <c r="O179" s="361"/>
      <c r="P179" s="365">
        <f t="shared" si="3"/>
        <v>0</v>
      </c>
      <c r="Q179" s="366"/>
      <c r="R179" s="366"/>
      <c r="S179" s="366"/>
      <c r="T179" s="367"/>
      <c r="U179" s="285"/>
      <c r="V179" s="286"/>
      <c r="W179" s="286"/>
      <c r="X179" s="286"/>
      <c r="Y179" s="375"/>
      <c r="Z179" s="365"/>
      <c r="AA179" s="366"/>
      <c r="AB179" s="366"/>
      <c r="AC179" s="367"/>
      <c r="AD179" s="365"/>
      <c r="AE179" s="366"/>
      <c r="AF179" s="366"/>
      <c r="AG179" s="367"/>
      <c r="AH179" s="365"/>
      <c r="AI179" s="366"/>
      <c r="AJ179" s="366"/>
      <c r="AK179" s="367"/>
      <c r="AL179" s="371"/>
      <c r="AM179" s="372"/>
      <c r="AN179" s="372"/>
      <c r="AO179" s="373"/>
      <c r="AP179" s="371"/>
      <c r="AQ179" s="372"/>
      <c r="AR179" s="372"/>
      <c r="AS179" s="373"/>
      <c r="AT179" s="8"/>
      <c r="AU179" s="8"/>
    </row>
    <row r="180" spans="1:47" s="10" customFormat="1" hidden="1" x14ac:dyDescent="0.2">
      <c r="A180" s="340" t="s">
        <v>45</v>
      </c>
      <c r="B180" s="341"/>
      <c r="C180" s="341"/>
      <c r="D180" s="341"/>
      <c r="E180" s="341"/>
      <c r="F180" s="341"/>
      <c r="G180" s="341"/>
      <c r="H180" s="341"/>
      <c r="I180" s="342"/>
      <c r="J180" s="353">
        <v>500</v>
      </c>
      <c r="K180" s="354"/>
      <c r="L180" s="355"/>
      <c r="M180" s="350" t="s">
        <v>43</v>
      </c>
      <c r="N180" s="351"/>
      <c r="O180" s="352"/>
      <c r="P180" s="347">
        <f t="shared" si="3"/>
        <v>0</v>
      </c>
      <c r="Q180" s="348"/>
      <c r="R180" s="348"/>
      <c r="S180" s="348"/>
      <c r="T180" s="349"/>
      <c r="U180" s="391">
        <f>U132</f>
        <v>0</v>
      </c>
      <c r="V180" s="297"/>
      <c r="W180" s="297"/>
      <c r="X180" s="297"/>
      <c r="Y180" s="298"/>
      <c r="Z180" s="347">
        <f>Z132</f>
        <v>0</v>
      </c>
      <c r="AA180" s="348"/>
      <c r="AB180" s="348"/>
      <c r="AC180" s="349"/>
      <c r="AD180" s="347">
        <f>AD132</f>
        <v>0</v>
      </c>
      <c r="AE180" s="348"/>
      <c r="AF180" s="348"/>
      <c r="AG180" s="349"/>
      <c r="AH180" s="347">
        <f>AH132</f>
        <v>0</v>
      </c>
      <c r="AI180" s="348"/>
      <c r="AJ180" s="348"/>
      <c r="AK180" s="349"/>
      <c r="AL180" s="350">
        <f>AL132</f>
        <v>0</v>
      </c>
      <c r="AM180" s="351"/>
      <c r="AN180" s="351"/>
      <c r="AO180" s="352"/>
      <c r="AP180" s="350">
        <f>AP132</f>
        <v>0</v>
      </c>
      <c r="AQ180" s="351"/>
      <c r="AR180" s="351"/>
      <c r="AS180" s="352"/>
      <c r="AT180" s="9"/>
      <c r="AU180" s="9"/>
    </row>
    <row r="181" spans="1:47" hidden="1" x14ac:dyDescent="0.2">
      <c r="A181" s="340" t="s">
        <v>46</v>
      </c>
      <c r="B181" s="341"/>
      <c r="C181" s="341"/>
      <c r="D181" s="341"/>
      <c r="E181" s="341"/>
      <c r="F181" s="341"/>
      <c r="G181" s="341"/>
      <c r="H181" s="341"/>
      <c r="I181" s="342"/>
      <c r="J181" s="353">
        <v>600</v>
      </c>
      <c r="K181" s="354"/>
      <c r="L181" s="355"/>
      <c r="M181" s="350" t="s">
        <v>43</v>
      </c>
      <c r="N181" s="351"/>
      <c r="O181" s="352"/>
      <c r="P181" s="347">
        <f>SUM(U181:AS181)</f>
        <v>0</v>
      </c>
      <c r="Q181" s="348"/>
      <c r="R181" s="348"/>
      <c r="S181" s="348"/>
      <c r="T181" s="349"/>
      <c r="U181" s="347">
        <f>U180+U139-U154</f>
        <v>0</v>
      </c>
      <c r="V181" s="348"/>
      <c r="W181" s="348"/>
      <c r="X181" s="348"/>
      <c r="Y181" s="349"/>
      <c r="Z181" s="347">
        <f>Z180+Z139-Z154</f>
        <v>0</v>
      </c>
      <c r="AA181" s="348"/>
      <c r="AB181" s="348"/>
      <c r="AC181" s="349"/>
      <c r="AD181" s="347">
        <f>AD180+AD139-AD154</f>
        <v>0</v>
      </c>
      <c r="AE181" s="348"/>
      <c r="AF181" s="348"/>
      <c r="AG181" s="349"/>
      <c r="AH181" s="350">
        <f>AH180+AH139-AH154</f>
        <v>0</v>
      </c>
      <c r="AI181" s="351"/>
      <c r="AJ181" s="351"/>
      <c r="AK181" s="352"/>
      <c r="AL181" s="350">
        <f>AL180+AL139-AL154</f>
        <v>0</v>
      </c>
      <c r="AM181" s="351"/>
      <c r="AN181" s="351"/>
      <c r="AO181" s="352"/>
      <c r="AP181" s="350">
        <f>AP180+AP139-AP154</f>
        <v>0</v>
      </c>
      <c r="AQ181" s="351"/>
      <c r="AR181" s="351"/>
      <c r="AS181" s="352"/>
      <c r="AT181" s="8"/>
      <c r="AU181" s="8"/>
    </row>
    <row r="182" spans="1:47" ht="12.75" hidden="1" customHeight="1" x14ac:dyDescent="0.2">
      <c r="A182" s="326" t="s">
        <v>22</v>
      </c>
      <c r="B182" s="326"/>
      <c r="C182" s="326"/>
      <c r="D182" s="326"/>
      <c r="E182" s="326"/>
      <c r="F182" s="326"/>
      <c r="G182" s="326"/>
      <c r="H182" s="326"/>
      <c r="I182" s="326"/>
      <c r="J182" s="320" t="s">
        <v>34</v>
      </c>
      <c r="K182" s="320"/>
      <c r="L182" s="320"/>
      <c r="M182" s="320" t="s">
        <v>35</v>
      </c>
      <c r="N182" s="320"/>
      <c r="O182" s="320"/>
      <c r="P182" s="327" t="s">
        <v>73</v>
      </c>
      <c r="Q182" s="327"/>
      <c r="R182" s="327"/>
      <c r="S182" s="327"/>
      <c r="T182" s="327"/>
      <c r="U182" s="327"/>
      <c r="V182" s="327"/>
      <c r="W182" s="327"/>
      <c r="X182" s="327"/>
      <c r="Y182" s="327"/>
      <c r="Z182" s="327"/>
      <c r="AA182" s="327"/>
      <c r="AB182" s="327"/>
      <c r="AC182" s="327"/>
      <c r="AD182" s="327"/>
      <c r="AE182" s="327"/>
      <c r="AF182" s="327"/>
      <c r="AG182" s="327"/>
      <c r="AH182" s="327"/>
      <c r="AI182" s="327"/>
      <c r="AJ182" s="327"/>
      <c r="AK182" s="327"/>
      <c r="AL182" s="327"/>
      <c r="AM182" s="327"/>
      <c r="AN182" s="327"/>
      <c r="AO182" s="327"/>
      <c r="AP182" s="327"/>
      <c r="AQ182" s="327"/>
      <c r="AR182" s="327"/>
      <c r="AS182" s="327"/>
    </row>
    <row r="183" spans="1:47" ht="12.75" hidden="1" customHeight="1" x14ac:dyDescent="0.2">
      <c r="A183" s="326"/>
      <c r="B183" s="326"/>
      <c r="C183" s="326"/>
      <c r="D183" s="326"/>
      <c r="E183" s="326"/>
      <c r="F183" s="326"/>
      <c r="G183" s="326"/>
      <c r="H183" s="326"/>
      <c r="I183" s="326"/>
      <c r="J183" s="320"/>
      <c r="K183" s="320"/>
      <c r="L183" s="320"/>
      <c r="M183" s="320"/>
      <c r="N183" s="320"/>
      <c r="O183" s="320"/>
      <c r="P183" s="327" t="s">
        <v>36</v>
      </c>
      <c r="Q183" s="327"/>
      <c r="R183" s="327"/>
      <c r="S183" s="327"/>
      <c r="T183" s="327"/>
      <c r="U183" s="327" t="s">
        <v>27</v>
      </c>
      <c r="V183" s="327"/>
      <c r="W183" s="327"/>
      <c r="X183" s="327"/>
      <c r="Y183" s="327"/>
      <c r="Z183" s="327"/>
      <c r="AA183" s="327"/>
      <c r="AB183" s="327"/>
      <c r="AC183" s="327"/>
      <c r="AD183" s="327"/>
      <c r="AE183" s="327"/>
      <c r="AF183" s="327"/>
      <c r="AG183" s="327"/>
      <c r="AH183" s="327"/>
      <c r="AI183" s="327"/>
      <c r="AJ183" s="327"/>
      <c r="AK183" s="327"/>
      <c r="AL183" s="327"/>
      <c r="AM183" s="327"/>
      <c r="AN183" s="327"/>
      <c r="AO183" s="327"/>
      <c r="AP183" s="327"/>
      <c r="AQ183" s="327"/>
      <c r="AR183" s="327"/>
      <c r="AS183" s="327"/>
    </row>
    <row r="184" spans="1:47" ht="79.5" hidden="1" customHeight="1" x14ac:dyDescent="0.2">
      <c r="A184" s="326"/>
      <c r="B184" s="326"/>
      <c r="C184" s="326"/>
      <c r="D184" s="326"/>
      <c r="E184" s="326"/>
      <c r="F184" s="326"/>
      <c r="G184" s="326"/>
      <c r="H184" s="326"/>
      <c r="I184" s="326"/>
      <c r="J184" s="320"/>
      <c r="K184" s="320"/>
      <c r="L184" s="320"/>
      <c r="M184" s="320"/>
      <c r="N184" s="320"/>
      <c r="O184" s="320"/>
      <c r="P184" s="327"/>
      <c r="Q184" s="327"/>
      <c r="R184" s="327"/>
      <c r="S184" s="327"/>
      <c r="T184" s="327"/>
      <c r="U184" s="320" t="s">
        <v>115</v>
      </c>
      <c r="V184" s="320"/>
      <c r="W184" s="320"/>
      <c r="X184" s="320"/>
      <c r="Y184" s="320"/>
      <c r="Z184" s="320" t="s">
        <v>37</v>
      </c>
      <c r="AA184" s="320"/>
      <c r="AB184" s="320"/>
      <c r="AC184" s="320"/>
      <c r="AD184" s="320" t="s">
        <v>38</v>
      </c>
      <c r="AE184" s="320"/>
      <c r="AF184" s="320"/>
      <c r="AG184" s="320"/>
      <c r="AH184" s="320" t="s">
        <v>39</v>
      </c>
      <c r="AI184" s="320"/>
      <c r="AJ184" s="320"/>
      <c r="AK184" s="320"/>
      <c r="AL184" s="320" t="s">
        <v>40</v>
      </c>
      <c r="AM184" s="320"/>
      <c r="AN184" s="320"/>
      <c r="AO184" s="320"/>
      <c r="AP184" s="320"/>
      <c r="AQ184" s="320"/>
      <c r="AR184" s="320"/>
      <c r="AS184" s="320"/>
    </row>
    <row r="185" spans="1:47" ht="32.25" hidden="1" customHeight="1" x14ac:dyDescent="0.2">
      <c r="A185" s="326"/>
      <c r="B185" s="326"/>
      <c r="C185" s="326"/>
      <c r="D185" s="326"/>
      <c r="E185" s="326"/>
      <c r="F185" s="326"/>
      <c r="G185" s="326"/>
      <c r="H185" s="326"/>
      <c r="I185" s="326"/>
      <c r="J185" s="320"/>
      <c r="K185" s="320"/>
      <c r="L185" s="320"/>
      <c r="M185" s="320"/>
      <c r="N185" s="320"/>
      <c r="O185" s="320"/>
      <c r="P185" s="327"/>
      <c r="Q185" s="327"/>
      <c r="R185" s="327"/>
      <c r="S185" s="327"/>
      <c r="T185" s="327"/>
      <c r="U185" s="320"/>
      <c r="V185" s="320"/>
      <c r="W185" s="320"/>
      <c r="X185" s="320"/>
      <c r="Y185" s="320"/>
      <c r="Z185" s="320"/>
      <c r="AA185" s="320"/>
      <c r="AB185" s="320"/>
      <c r="AC185" s="320"/>
      <c r="AD185" s="320"/>
      <c r="AE185" s="320"/>
      <c r="AF185" s="320"/>
      <c r="AG185" s="320"/>
      <c r="AH185" s="320"/>
      <c r="AI185" s="320"/>
      <c r="AJ185" s="320"/>
      <c r="AK185" s="320"/>
      <c r="AL185" s="320" t="s">
        <v>36</v>
      </c>
      <c r="AM185" s="320"/>
      <c r="AN185" s="320"/>
      <c r="AO185" s="320"/>
      <c r="AP185" s="320" t="s">
        <v>41</v>
      </c>
      <c r="AQ185" s="320"/>
      <c r="AR185" s="320"/>
      <c r="AS185" s="320"/>
    </row>
    <row r="186" spans="1:47" ht="16.149999999999999" hidden="1" customHeight="1" x14ac:dyDescent="0.2">
      <c r="A186" s="321">
        <v>1</v>
      </c>
      <c r="B186" s="322"/>
      <c r="C186" s="322"/>
      <c r="D186" s="322"/>
      <c r="E186" s="322"/>
      <c r="F186" s="322"/>
      <c r="G186" s="322"/>
      <c r="H186" s="322"/>
      <c r="I186" s="323"/>
      <c r="J186" s="321">
        <v>2</v>
      </c>
      <c r="K186" s="322"/>
      <c r="L186" s="322"/>
      <c r="M186" s="322">
        <v>3</v>
      </c>
      <c r="N186" s="322"/>
      <c r="O186" s="322"/>
      <c r="P186" s="322">
        <v>4</v>
      </c>
      <c r="Q186" s="322"/>
      <c r="R186" s="322"/>
      <c r="S186" s="322"/>
      <c r="T186" s="322"/>
      <c r="U186" s="322">
        <v>5</v>
      </c>
      <c r="V186" s="322"/>
      <c r="W186" s="322"/>
      <c r="X186" s="322"/>
      <c r="Y186" s="323"/>
      <c r="Z186" s="321">
        <v>6</v>
      </c>
      <c r="AA186" s="322"/>
      <c r="AB186" s="322"/>
      <c r="AC186" s="323"/>
      <c r="AD186" s="321">
        <v>7</v>
      </c>
      <c r="AE186" s="322"/>
      <c r="AF186" s="322"/>
      <c r="AG186" s="323"/>
      <c r="AH186" s="321">
        <v>8</v>
      </c>
      <c r="AI186" s="322"/>
      <c r="AJ186" s="322"/>
      <c r="AK186" s="323"/>
      <c r="AL186" s="321">
        <v>9</v>
      </c>
      <c r="AM186" s="322"/>
      <c r="AN186" s="322"/>
      <c r="AO186" s="323"/>
      <c r="AP186" s="321">
        <v>10</v>
      </c>
      <c r="AQ186" s="322"/>
      <c r="AR186" s="322"/>
      <c r="AS186" s="323"/>
    </row>
    <row r="187" spans="1:47" s="2" customFormat="1" ht="16.149999999999999" hidden="1" customHeight="1" x14ac:dyDescent="0.2">
      <c r="A187" s="337">
        <v>2019</v>
      </c>
      <c r="B187" s="338"/>
      <c r="C187" s="338"/>
      <c r="D187" s="338"/>
      <c r="E187" s="338"/>
      <c r="F187" s="338"/>
      <c r="G187" s="338"/>
      <c r="H187" s="338"/>
      <c r="I187" s="338"/>
      <c r="J187" s="338"/>
      <c r="K187" s="338"/>
      <c r="L187" s="338"/>
      <c r="M187" s="338"/>
      <c r="N187" s="338"/>
      <c r="O187" s="338"/>
      <c r="P187" s="338"/>
      <c r="Q187" s="338"/>
      <c r="R187" s="338"/>
      <c r="S187" s="338"/>
      <c r="T187" s="338"/>
      <c r="U187" s="338"/>
      <c r="V187" s="338"/>
      <c r="W187" s="338"/>
      <c r="X187" s="338"/>
      <c r="Y187" s="338"/>
      <c r="Z187" s="338"/>
      <c r="AA187" s="338"/>
      <c r="AB187" s="338"/>
      <c r="AC187" s="338"/>
      <c r="AD187" s="338"/>
      <c r="AE187" s="338"/>
      <c r="AF187" s="338"/>
      <c r="AG187" s="338"/>
      <c r="AH187" s="338"/>
      <c r="AI187" s="338"/>
      <c r="AJ187" s="338"/>
      <c r="AK187" s="338"/>
      <c r="AL187" s="338"/>
      <c r="AM187" s="338"/>
      <c r="AN187" s="338"/>
      <c r="AO187" s="338"/>
      <c r="AP187" s="338"/>
      <c r="AQ187" s="338"/>
      <c r="AR187" s="338"/>
      <c r="AS187" s="339"/>
    </row>
    <row r="188" spans="1:47" hidden="1" x14ac:dyDescent="0.2">
      <c r="A188" s="340" t="s">
        <v>42</v>
      </c>
      <c r="B188" s="341"/>
      <c r="C188" s="341"/>
      <c r="D188" s="341"/>
      <c r="E188" s="341"/>
      <c r="F188" s="341"/>
      <c r="G188" s="341"/>
      <c r="H188" s="341"/>
      <c r="I188" s="342"/>
      <c r="J188" s="336">
        <v>100</v>
      </c>
      <c r="K188" s="336"/>
      <c r="L188" s="336"/>
      <c r="M188" s="343" t="s">
        <v>43</v>
      </c>
      <c r="N188" s="343"/>
      <c r="O188" s="343"/>
      <c r="P188" s="328">
        <f>P189+P191+P195+P196+P197+P198+P199</f>
        <v>0</v>
      </c>
      <c r="Q188" s="328"/>
      <c r="R188" s="328"/>
      <c r="S188" s="328"/>
      <c r="T188" s="328"/>
      <c r="U188" s="328">
        <f>U191</f>
        <v>0</v>
      </c>
      <c r="V188" s="328"/>
      <c r="W188" s="328"/>
      <c r="X188" s="328"/>
      <c r="Y188" s="328"/>
      <c r="Z188" s="328">
        <f>Z197</f>
        <v>0</v>
      </c>
      <c r="AA188" s="328"/>
      <c r="AB188" s="328"/>
      <c r="AC188" s="328"/>
      <c r="AD188" s="328">
        <f>AD197</f>
        <v>0</v>
      </c>
      <c r="AE188" s="328"/>
      <c r="AF188" s="328"/>
      <c r="AG188" s="328"/>
      <c r="AH188" s="329">
        <f>AH191</f>
        <v>0</v>
      </c>
      <c r="AI188" s="329"/>
      <c r="AJ188" s="329"/>
      <c r="AK188" s="329"/>
      <c r="AL188" s="329">
        <f>AL191+AL195+AL196+AL198</f>
        <v>0</v>
      </c>
      <c r="AM188" s="329"/>
      <c r="AN188" s="329"/>
      <c r="AO188" s="329"/>
      <c r="AP188" s="329">
        <f>AP191+AP198</f>
        <v>0</v>
      </c>
      <c r="AQ188" s="329"/>
      <c r="AR188" s="329"/>
      <c r="AS188" s="329"/>
      <c r="AT188" s="8"/>
      <c r="AU188" s="8"/>
    </row>
    <row r="189" spans="1:47" hidden="1" x14ac:dyDescent="0.2">
      <c r="A189" s="333" t="s">
        <v>77</v>
      </c>
      <c r="B189" s="334"/>
      <c r="C189" s="334"/>
      <c r="D189" s="334"/>
      <c r="E189" s="334"/>
      <c r="F189" s="334"/>
      <c r="G189" s="334"/>
      <c r="H189" s="334"/>
      <c r="I189" s="335"/>
      <c r="J189" s="336">
        <v>110</v>
      </c>
      <c r="K189" s="336"/>
      <c r="L189" s="336"/>
      <c r="M189" s="336">
        <v>120</v>
      </c>
      <c r="N189" s="336"/>
      <c r="O189" s="336"/>
      <c r="P189" s="328">
        <f>AL189</f>
        <v>0</v>
      </c>
      <c r="Q189" s="328"/>
      <c r="R189" s="328"/>
      <c r="S189" s="328"/>
      <c r="T189" s="328"/>
      <c r="U189" s="328" t="s">
        <v>43</v>
      </c>
      <c r="V189" s="328"/>
      <c r="W189" s="328"/>
      <c r="X189" s="328"/>
      <c r="Y189" s="328"/>
      <c r="Z189" s="328" t="s">
        <v>43</v>
      </c>
      <c r="AA189" s="328"/>
      <c r="AB189" s="328"/>
      <c r="AC189" s="328"/>
      <c r="AD189" s="328" t="s">
        <v>43</v>
      </c>
      <c r="AE189" s="328"/>
      <c r="AF189" s="328"/>
      <c r="AG189" s="328"/>
      <c r="AH189" s="329" t="s">
        <v>43</v>
      </c>
      <c r="AI189" s="329"/>
      <c r="AJ189" s="329"/>
      <c r="AK189" s="329"/>
      <c r="AL189" s="329"/>
      <c r="AM189" s="329"/>
      <c r="AN189" s="329"/>
      <c r="AO189" s="329"/>
      <c r="AP189" s="329" t="s">
        <v>43</v>
      </c>
      <c r="AQ189" s="329"/>
      <c r="AR189" s="329"/>
      <c r="AS189" s="329"/>
      <c r="AT189" s="8"/>
      <c r="AU189" s="8"/>
    </row>
    <row r="190" spans="1:47" ht="12.75" hidden="1" customHeight="1" x14ac:dyDescent="0.2">
      <c r="A190" s="330" t="s">
        <v>78</v>
      </c>
      <c r="B190" s="331"/>
      <c r="C190" s="331"/>
      <c r="D190" s="331"/>
      <c r="E190" s="331"/>
      <c r="F190" s="331"/>
      <c r="G190" s="331"/>
      <c r="H190" s="331"/>
      <c r="I190" s="332"/>
      <c r="J190" s="336"/>
      <c r="K190" s="336"/>
      <c r="L190" s="336"/>
      <c r="M190" s="336"/>
      <c r="N190" s="336"/>
      <c r="O190" s="336"/>
      <c r="P190" s="328"/>
      <c r="Q190" s="328"/>
      <c r="R190" s="328"/>
      <c r="S190" s="328"/>
      <c r="T190" s="328"/>
      <c r="U190" s="328"/>
      <c r="V190" s="328"/>
      <c r="W190" s="328"/>
      <c r="X190" s="328"/>
      <c r="Y190" s="328"/>
      <c r="Z190" s="328"/>
      <c r="AA190" s="328"/>
      <c r="AB190" s="328"/>
      <c r="AC190" s="328"/>
      <c r="AD190" s="328"/>
      <c r="AE190" s="328"/>
      <c r="AF190" s="328"/>
      <c r="AG190" s="328"/>
      <c r="AH190" s="329"/>
      <c r="AI190" s="329"/>
      <c r="AJ190" s="329"/>
      <c r="AK190" s="329"/>
      <c r="AL190" s="329"/>
      <c r="AM190" s="329"/>
      <c r="AN190" s="329"/>
      <c r="AO190" s="329"/>
      <c r="AP190" s="329"/>
      <c r="AQ190" s="329"/>
      <c r="AR190" s="329"/>
      <c r="AS190" s="329"/>
      <c r="AT190" s="8"/>
      <c r="AU190" s="8"/>
    </row>
    <row r="191" spans="1:47" ht="12.75" hidden="1" customHeight="1" x14ac:dyDescent="0.2">
      <c r="A191" s="344" t="s">
        <v>79</v>
      </c>
      <c r="B191" s="345"/>
      <c r="C191" s="345"/>
      <c r="D191" s="345"/>
      <c r="E191" s="345"/>
      <c r="F191" s="345"/>
      <c r="G191" s="345"/>
      <c r="H191" s="345"/>
      <c r="I191" s="346"/>
      <c r="J191" s="336">
        <v>120</v>
      </c>
      <c r="K191" s="336"/>
      <c r="L191" s="336"/>
      <c r="M191" s="336">
        <v>130</v>
      </c>
      <c r="N191" s="336"/>
      <c r="O191" s="336"/>
      <c r="P191" s="328">
        <f>P192+P194</f>
        <v>0</v>
      </c>
      <c r="Q191" s="328"/>
      <c r="R191" s="328"/>
      <c r="S191" s="328"/>
      <c r="T191" s="328"/>
      <c r="U191" s="328">
        <f>U192+U194</f>
        <v>0</v>
      </c>
      <c r="V191" s="328"/>
      <c r="W191" s="328"/>
      <c r="X191" s="328"/>
      <c r="Y191" s="328"/>
      <c r="Z191" s="328" t="s">
        <v>43</v>
      </c>
      <c r="AA191" s="328"/>
      <c r="AB191" s="328"/>
      <c r="AC191" s="328"/>
      <c r="AD191" s="328" t="s">
        <v>43</v>
      </c>
      <c r="AE191" s="328"/>
      <c r="AF191" s="328"/>
      <c r="AG191" s="328"/>
      <c r="AH191" s="329">
        <f>AH192+AH194</f>
        <v>0</v>
      </c>
      <c r="AI191" s="329"/>
      <c r="AJ191" s="329"/>
      <c r="AK191" s="329"/>
      <c r="AL191" s="329">
        <f>AL192+AL194</f>
        <v>0</v>
      </c>
      <c r="AM191" s="329"/>
      <c r="AN191" s="329"/>
      <c r="AO191" s="329"/>
      <c r="AP191" s="329">
        <f t="shared" ref="AP191" si="4">AP192+AP194</f>
        <v>0</v>
      </c>
      <c r="AQ191" s="329"/>
      <c r="AR191" s="329"/>
      <c r="AS191" s="329"/>
      <c r="AT191" s="8"/>
      <c r="AU191" s="8"/>
    </row>
    <row r="192" spans="1:47" hidden="1" x14ac:dyDescent="0.2">
      <c r="A192" s="333" t="s">
        <v>80</v>
      </c>
      <c r="B192" s="334"/>
      <c r="C192" s="334"/>
      <c r="D192" s="334"/>
      <c r="E192" s="334"/>
      <c r="F192" s="334"/>
      <c r="G192" s="334"/>
      <c r="H192" s="334"/>
      <c r="I192" s="335"/>
      <c r="J192" s="329"/>
      <c r="K192" s="329"/>
      <c r="L192" s="329"/>
      <c r="M192" s="336">
        <v>130</v>
      </c>
      <c r="N192" s="336"/>
      <c r="O192" s="336"/>
      <c r="P192" s="328">
        <f>U192+AH192+AL192+AP192</f>
        <v>0</v>
      </c>
      <c r="Q192" s="328"/>
      <c r="R192" s="328"/>
      <c r="S192" s="328"/>
      <c r="T192" s="328"/>
      <c r="U192" s="328"/>
      <c r="V192" s="328"/>
      <c r="W192" s="328"/>
      <c r="X192" s="328"/>
      <c r="Y192" s="328"/>
      <c r="Z192" s="328" t="s">
        <v>43</v>
      </c>
      <c r="AA192" s="328"/>
      <c r="AB192" s="328"/>
      <c r="AC192" s="328"/>
      <c r="AD192" s="328" t="s">
        <v>43</v>
      </c>
      <c r="AE192" s="328"/>
      <c r="AF192" s="328"/>
      <c r="AG192" s="328"/>
      <c r="AH192" s="328"/>
      <c r="AI192" s="328"/>
      <c r="AJ192" s="328"/>
      <c r="AK192" s="328"/>
      <c r="AL192" s="329"/>
      <c r="AM192" s="329"/>
      <c r="AN192" s="329"/>
      <c r="AO192" s="329"/>
      <c r="AP192" s="329"/>
      <c r="AQ192" s="329"/>
      <c r="AR192" s="329"/>
      <c r="AS192" s="329"/>
      <c r="AT192" s="8"/>
      <c r="AU192" s="8"/>
    </row>
    <row r="193" spans="1:47" ht="12.75" hidden="1" customHeight="1" x14ac:dyDescent="0.2">
      <c r="A193" s="330" t="s">
        <v>81</v>
      </c>
      <c r="B193" s="331"/>
      <c r="C193" s="331"/>
      <c r="D193" s="331"/>
      <c r="E193" s="331"/>
      <c r="F193" s="331"/>
      <c r="G193" s="331"/>
      <c r="H193" s="331"/>
      <c r="I193" s="332"/>
      <c r="J193" s="329"/>
      <c r="K193" s="329"/>
      <c r="L193" s="329"/>
      <c r="M193" s="336"/>
      <c r="N193" s="336"/>
      <c r="O193" s="336"/>
      <c r="P193" s="328"/>
      <c r="Q193" s="328"/>
      <c r="R193" s="328"/>
      <c r="S193" s="328"/>
      <c r="T193" s="328"/>
      <c r="U193" s="328"/>
      <c r="V193" s="328"/>
      <c r="W193" s="328"/>
      <c r="X193" s="328"/>
      <c r="Y193" s="328"/>
      <c r="Z193" s="328"/>
      <c r="AA193" s="328"/>
      <c r="AB193" s="328"/>
      <c r="AC193" s="328"/>
      <c r="AD193" s="328"/>
      <c r="AE193" s="328"/>
      <c r="AF193" s="328"/>
      <c r="AG193" s="328"/>
      <c r="AH193" s="328"/>
      <c r="AI193" s="328"/>
      <c r="AJ193" s="328"/>
      <c r="AK193" s="328"/>
      <c r="AL193" s="329"/>
      <c r="AM193" s="329"/>
      <c r="AN193" s="329"/>
      <c r="AO193" s="329"/>
      <c r="AP193" s="329"/>
      <c r="AQ193" s="329"/>
      <c r="AR193" s="329"/>
      <c r="AS193" s="329"/>
      <c r="AT193" s="8"/>
      <c r="AU193" s="8"/>
    </row>
    <row r="194" spans="1:47" ht="12.75" hidden="1" customHeight="1" x14ac:dyDescent="0.2">
      <c r="A194" s="344" t="s">
        <v>82</v>
      </c>
      <c r="B194" s="345"/>
      <c r="C194" s="345"/>
      <c r="D194" s="345"/>
      <c r="E194" s="345"/>
      <c r="F194" s="345"/>
      <c r="G194" s="345"/>
      <c r="H194" s="345"/>
      <c r="I194" s="346"/>
      <c r="J194" s="329"/>
      <c r="K194" s="329"/>
      <c r="L194" s="329"/>
      <c r="M194" s="336">
        <v>130</v>
      </c>
      <c r="N194" s="336"/>
      <c r="O194" s="336"/>
      <c r="P194" s="328">
        <f>U194+AH194+AL194+AP194</f>
        <v>0</v>
      </c>
      <c r="Q194" s="328"/>
      <c r="R194" s="328"/>
      <c r="S194" s="328"/>
      <c r="T194" s="328"/>
      <c r="U194" s="280"/>
      <c r="V194" s="280"/>
      <c r="W194" s="280"/>
      <c r="X194" s="280"/>
      <c r="Y194" s="280"/>
      <c r="Z194" s="328" t="s">
        <v>43</v>
      </c>
      <c r="AA194" s="328"/>
      <c r="AB194" s="328"/>
      <c r="AC194" s="328"/>
      <c r="AD194" s="328" t="s">
        <v>43</v>
      </c>
      <c r="AE194" s="328"/>
      <c r="AF194" s="328"/>
      <c r="AG194" s="328"/>
      <c r="AH194" s="328"/>
      <c r="AI194" s="328"/>
      <c r="AJ194" s="328"/>
      <c r="AK194" s="328"/>
      <c r="AL194" s="329"/>
      <c r="AM194" s="329"/>
      <c r="AN194" s="329"/>
      <c r="AO194" s="329"/>
      <c r="AP194" s="329"/>
      <c r="AQ194" s="329"/>
      <c r="AR194" s="329"/>
      <c r="AS194" s="329"/>
      <c r="AT194" s="8"/>
      <c r="AU194" s="8"/>
    </row>
    <row r="195" spans="1:47" ht="25.5" hidden="1" customHeight="1" x14ac:dyDescent="0.2">
      <c r="A195" s="344" t="s">
        <v>83</v>
      </c>
      <c r="B195" s="345"/>
      <c r="C195" s="345"/>
      <c r="D195" s="345"/>
      <c r="E195" s="345"/>
      <c r="F195" s="345"/>
      <c r="G195" s="345"/>
      <c r="H195" s="345"/>
      <c r="I195" s="346"/>
      <c r="J195" s="336">
        <v>130</v>
      </c>
      <c r="K195" s="336"/>
      <c r="L195" s="336"/>
      <c r="M195" s="336">
        <v>140</v>
      </c>
      <c r="N195" s="336"/>
      <c r="O195" s="336"/>
      <c r="P195" s="328">
        <f>AL195</f>
        <v>0</v>
      </c>
      <c r="Q195" s="328"/>
      <c r="R195" s="328"/>
      <c r="S195" s="328"/>
      <c r="T195" s="328"/>
      <c r="U195" s="328" t="s">
        <v>43</v>
      </c>
      <c r="V195" s="328"/>
      <c r="W195" s="328"/>
      <c r="X195" s="328"/>
      <c r="Y195" s="328"/>
      <c r="Z195" s="328" t="s">
        <v>43</v>
      </c>
      <c r="AA195" s="328"/>
      <c r="AB195" s="328"/>
      <c r="AC195" s="328"/>
      <c r="AD195" s="328" t="s">
        <v>43</v>
      </c>
      <c r="AE195" s="328"/>
      <c r="AF195" s="328"/>
      <c r="AG195" s="328"/>
      <c r="AH195" s="329" t="s">
        <v>43</v>
      </c>
      <c r="AI195" s="329"/>
      <c r="AJ195" s="329"/>
      <c r="AK195" s="329"/>
      <c r="AL195" s="329"/>
      <c r="AM195" s="329"/>
      <c r="AN195" s="329"/>
      <c r="AO195" s="329"/>
      <c r="AP195" s="329" t="s">
        <v>43</v>
      </c>
      <c r="AQ195" s="329"/>
      <c r="AR195" s="329"/>
      <c r="AS195" s="329"/>
      <c r="AT195" s="8"/>
      <c r="AU195" s="8"/>
    </row>
    <row r="196" spans="1:47" ht="51" hidden="1" customHeight="1" x14ac:dyDescent="0.2">
      <c r="A196" s="344" t="s">
        <v>84</v>
      </c>
      <c r="B196" s="345"/>
      <c r="C196" s="345"/>
      <c r="D196" s="345"/>
      <c r="E196" s="345"/>
      <c r="F196" s="345"/>
      <c r="G196" s="345"/>
      <c r="H196" s="345"/>
      <c r="I196" s="346"/>
      <c r="J196" s="336">
        <v>140</v>
      </c>
      <c r="K196" s="336"/>
      <c r="L196" s="336"/>
      <c r="M196" s="336">
        <v>150</v>
      </c>
      <c r="N196" s="336"/>
      <c r="O196" s="336"/>
      <c r="P196" s="328">
        <f>AL196</f>
        <v>0</v>
      </c>
      <c r="Q196" s="328"/>
      <c r="R196" s="328"/>
      <c r="S196" s="328"/>
      <c r="T196" s="328"/>
      <c r="U196" s="328" t="s">
        <v>43</v>
      </c>
      <c r="V196" s="328"/>
      <c r="W196" s="328"/>
      <c r="X196" s="328"/>
      <c r="Y196" s="328"/>
      <c r="Z196" s="328" t="s">
        <v>43</v>
      </c>
      <c r="AA196" s="328"/>
      <c r="AB196" s="328"/>
      <c r="AC196" s="328"/>
      <c r="AD196" s="328" t="s">
        <v>43</v>
      </c>
      <c r="AE196" s="328"/>
      <c r="AF196" s="328"/>
      <c r="AG196" s="328"/>
      <c r="AH196" s="329" t="s">
        <v>43</v>
      </c>
      <c r="AI196" s="329"/>
      <c r="AJ196" s="329"/>
      <c r="AK196" s="329"/>
      <c r="AL196" s="329"/>
      <c r="AM196" s="329"/>
      <c r="AN196" s="329"/>
      <c r="AO196" s="329"/>
      <c r="AP196" s="329" t="s">
        <v>43</v>
      </c>
      <c r="AQ196" s="329"/>
      <c r="AR196" s="329"/>
      <c r="AS196" s="329"/>
      <c r="AT196" s="8"/>
      <c r="AU196" s="8"/>
    </row>
    <row r="197" spans="1:47" hidden="1" x14ac:dyDescent="0.2">
      <c r="A197" s="344" t="s">
        <v>85</v>
      </c>
      <c r="B197" s="345"/>
      <c r="C197" s="345"/>
      <c r="D197" s="345"/>
      <c r="E197" s="345"/>
      <c r="F197" s="345"/>
      <c r="G197" s="345"/>
      <c r="H197" s="345"/>
      <c r="I197" s="346"/>
      <c r="J197" s="336">
        <v>150</v>
      </c>
      <c r="K197" s="336"/>
      <c r="L197" s="336"/>
      <c r="M197" s="353">
        <v>180</v>
      </c>
      <c r="N197" s="354"/>
      <c r="O197" s="355"/>
      <c r="P197" s="347">
        <f>AD197+Z197</f>
        <v>0</v>
      </c>
      <c r="Q197" s="348"/>
      <c r="R197" s="348"/>
      <c r="S197" s="348"/>
      <c r="T197" s="349"/>
      <c r="U197" s="347" t="s">
        <v>43</v>
      </c>
      <c r="V197" s="348"/>
      <c r="W197" s="348"/>
      <c r="X197" s="348"/>
      <c r="Y197" s="349"/>
      <c r="Z197" s="347"/>
      <c r="AA197" s="348"/>
      <c r="AB197" s="348"/>
      <c r="AC197" s="349"/>
      <c r="AD197" s="347"/>
      <c r="AE197" s="348"/>
      <c r="AF197" s="348"/>
      <c r="AG197" s="349"/>
      <c r="AH197" s="350" t="s">
        <v>43</v>
      </c>
      <c r="AI197" s="351"/>
      <c r="AJ197" s="351"/>
      <c r="AK197" s="352"/>
      <c r="AL197" s="350" t="s">
        <v>43</v>
      </c>
      <c r="AM197" s="351"/>
      <c r="AN197" s="351"/>
      <c r="AO197" s="352"/>
      <c r="AP197" s="350" t="s">
        <v>43</v>
      </c>
      <c r="AQ197" s="351"/>
      <c r="AR197" s="351"/>
      <c r="AS197" s="352"/>
      <c r="AT197" s="8"/>
      <c r="AU197" s="8"/>
    </row>
    <row r="198" spans="1:47" hidden="1" x14ac:dyDescent="0.2">
      <c r="A198" s="344" t="s">
        <v>86</v>
      </c>
      <c r="B198" s="345"/>
      <c r="C198" s="345"/>
      <c r="D198" s="345"/>
      <c r="E198" s="345"/>
      <c r="F198" s="345"/>
      <c r="G198" s="345"/>
      <c r="H198" s="345"/>
      <c r="I198" s="346"/>
      <c r="J198" s="336">
        <v>160</v>
      </c>
      <c r="K198" s="336"/>
      <c r="L198" s="336"/>
      <c r="M198" s="353">
        <v>180</v>
      </c>
      <c r="N198" s="354"/>
      <c r="O198" s="355"/>
      <c r="P198" s="347">
        <f>AL198+AP198</f>
        <v>0</v>
      </c>
      <c r="Q198" s="348"/>
      <c r="R198" s="348"/>
      <c r="S198" s="348"/>
      <c r="T198" s="349"/>
      <c r="U198" s="347" t="s">
        <v>43</v>
      </c>
      <c r="V198" s="348"/>
      <c r="W198" s="348"/>
      <c r="X198" s="348"/>
      <c r="Y198" s="349"/>
      <c r="Z198" s="347" t="s">
        <v>43</v>
      </c>
      <c r="AA198" s="348"/>
      <c r="AB198" s="348"/>
      <c r="AC198" s="349"/>
      <c r="AD198" s="347" t="s">
        <v>43</v>
      </c>
      <c r="AE198" s="348"/>
      <c r="AF198" s="348"/>
      <c r="AG198" s="349"/>
      <c r="AH198" s="350" t="s">
        <v>43</v>
      </c>
      <c r="AI198" s="351"/>
      <c r="AJ198" s="351"/>
      <c r="AK198" s="352"/>
      <c r="AL198" s="350"/>
      <c r="AM198" s="351"/>
      <c r="AN198" s="351"/>
      <c r="AO198" s="352"/>
      <c r="AP198" s="350"/>
      <c r="AQ198" s="351"/>
      <c r="AR198" s="351"/>
      <c r="AS198" s="352"/>
      <c r="AT198" s="8"/>
      <c r="AU198" s="8"/>
    </row>
    <row r="199" spans="1:47" hidden="1" x14ac:dyDescent="0.2">
      <c r="A199" s="344" t="s">
        <v>87</v>
      </c>
      <c r="B199" s="345"/>
      <c r="C199" s="345"/>
      <c r="D199" s="345"/>
      <c r="E199" s="345"/>
      <c r="F199" s="345"/>
      <c r="G199" s="345"/>
      <c r="H199" s="345"/>
      <c r="I199" s="346"/>
      <c r="J199" s="336">
        <v>180</v>
      </c>
      <c r="K199" s="336"/>
      <c r="L199" s="336"/>
      <c r="M199" s="350" t="s">
        <v>43</v>
      </c>
      <c r="N199" s="351"/>
      <c r="O199" s="352"/>
      <c r="P199" s="347">
        <f>P200+P202</f>
        <v>0</v>
      </c>
      <c r="Q199" s="348"/>
      <c r="R199" s="348"/>
      <c r="S199" s="348"/>
      <c r="T199" s="349"/>
      <c r="U199" s="347" t="s">
        <v>43</v>
      </c>
      <c r="V199" s="348"/>
      <c r="W199" s="348"/>
      <c r="X199" s="348"/>
      <c r="Y199" s="349"/>
      <c r="Z199" s="347" t="s">
        <v>43</v>
      </c>
      <c r="AA199" s="348"/>
      <c r="AB199" s="348"/>
      <c r="AC199" s="349"/>
      <c r="AD199" s="347" t="s">
        <v>43</v>
      </c>
      <c r="AE199" s="348"/>
      <c r="AF199" s="348"/>
      <c r="AG199" s="349"/>
      <c r="AH199" s="350" t="s">
        <v>43</v>
      </c>
      <c r="AI199" s="351"/>
      <c r="AJ199" s="351"/>
      <c r="AK199" s="352"/>
      <c r="AL199" s="350">
        <f>AL200+AL202</f>
        <v>0</v>
      </c>
      <c r="AM199" s="351"/>
      <c r="AN199" s="351"/>
      <c r="AO199" s="352"/>
      <c r="AP199" s="350" t="s">
        <v>43</v>
      </c>
      <c r="AQ199" s="351"/>
      <c r="AR199" s="351"/>
      <c r="AS199" s="352"/>
      <c r="AT199" s="8"/>
      <c r="AU199" s="8"/>
    </row>
    <row r="200" spans="1:47" hidden="1" x14ac:dyDescent="0.2">
      <c r="A200" s="333" t="s">
        <v>88</v>
      </c>
      <c r="B200" s="334"/>
      <c r="C200" s="334"/>
      <c r="D200" s="334"/>
      <c r="E200" s="334"/>
      <c r="F200" s="334"/>
      <c r="G200" s="334"/>
      <c r="H200" s="334"/>
      <c r="I200" s="335"/>
      <c r="J200" s="368"/>
      <c r="K200" s="369"/>
      <c r="L200" s="370"/>
      <c r="M200" s="356">
        <v>410</v>
      </c>
      <c r="N200" s="357"/>
      <c r="O200" s="358"/>
      <c r="P200" s="362">
        <f>AL200</f>
        <v>0</v>
      </c>
      <c r="Q200" s="363"/>
      <c r="R200" s="363"/>
      <c r="S200" s="363"/>
      <c r="T200" s="364"/>
      <c r="U200" s="362" t="s">
        <v>43</v>
      </c>
      <c r="V200" s="363"/>
      <c r="W200" s="363"/>
      <c r="X200" s="363"/>
      <c r="Y200" s="364"/>
      <c r="Z200" s="362" t="s">
        <v>43</v>
      </c>
      <c r="AA200" s="363"/>
      <c r="AB200" s="363"/>
      <c r="AC200" s="364"/>
      <c r="AD200" s="362" t="s">
        <v>43</v>
      </c>
      <c r="AE200" s="363"/>
      <c r="AF200" s="363"/>
      <c r="AG200" s="364"/>
      <c r="AH200" s="368" t="s">
        <v>43</v>
      </c>
      <c r="AI200" s="369"/>
      <c r="AJ200" s="369"/>
      <c r="AK200" s="370"/>
      <c r="AL200" s="368"/>
      <c r="AM200" s="369"/>
      <c r="AN200" s="369"/>
      <c r="AO200" s="370"/>
      <c r="AP200" s="368" t="s">
        <v>43</v>
      </c>
      <c r="AQ200" s="369"/>
      <c r="AR200" s="369"/>
      <c r="AS200" s="370"/>
      <c r="AT200" s="8"/>
      <c r="AU200" s="8"/>
    </row>
    <row r="201" spans="1:47" ht="12.75" hidden="1" customHeight="1" x14ac:dyDescent="0.2">
      <c r="A201" s="330" t="s">
        <v>89</v>
      </c>
      <c r="B201" s="331"/>
      <c r="C201" s="331"/>
      <c r="D201" s="331"/>
      <c r="E201" s="331"/>
      <c r="F201" s="331"/>
      <c r="G201" s="331"/>
      <c r="H201" s="331"/>
      <c r="I201" s="332"/>
      <c r="J201" s="371"/>
      <c r="K201" s="372"/>
      <c r="L201" s="373"/>
      <c r="M201" s="359"/>
      <c r="N201" s="360"/>
      <c r="O201" s="361"/>
      <c r="P201" s="365"/>
      <c r="Q201" s="366"/>
      <c r="R201" s="366"/>
      <c r="S201" s="366"/>
      <c r="T201" s="367"/>
      <c r="U201" s="365"/>
      <c r="V201" s="366"/>
      <c r="W201" s="366"/>
      <c r="X201" s="366"/>
      <c r="Y201" s="367"/>
      <c r="Z201" s="365"/>
      <c r="AA201" s="366"/>
      <c r="AB201" s="366"/>
      <c r="AC201" s="367"/>
      <c r="AD201" s="365"/>
      <c r="AE201" s="366"/>
      <c r="AF201" s="366"/>
      <c r="AG201" s="367"/>
      <c r="AH201" s="371"/>
      <c r="AI201" s="372"/>
      <c r="AJ201" s="372"/>
      <c r="AK201" s="373"/>
      <c r="AL201" s="371"/>
      <c r="AM201" s="372"/>
      <c r="AN201" s="372"/>
      <c r="AO201" s="373"/>
      <c r="AP201" s="371"/>
      <c r="AQ201" s="372"/>
      <c r="AR201" s="372"/>
      <c r="AS201" s="373"/>
      <c r="AT201" s="8"/>
      <c r="AU201" s="8"/>
    </row>
    <row r="202" spans="1:47" hidden="1" x14ac:dyDescent="0.2">
      <c r="A202" s="344" t="s">
        <v>90</v>
      </c>
      <c r="B202" s="345"/>
      <c r="C202" s="345"/>
      <c r="D202" s="345"/>
      <c r="E202" s="345"/>
      <c r="F202" s="345"/>
      <c r="G202" s="345"/>
      <c r="H202" s="345"/>
      <c r="I202" s="346"/>
      <c r="J202" s="350"/>
      <c r="K202" s="351"/>
      <c r="L202" s="352"/>
      <c r="M202" s="353">
        <v>440</v>
      </c>
      <c r="N202" s="354"/>
      <c r="O202" s="355"/>
      <c r="P202" s="347">
        <f>AL202</f>
        <v>0</v>
      </c>
      <c r="Q202" s="348"/>
      <c r="R202" s="348"/>
      <c r="S202" s="348"/>
      <c r="T202" s="349"/>
      <c r="U202" s="347" t="s">
        <v>43</v>
      </c>
      <c r="V202" s="348"/>
      <c r="W202" s="348"/>
      <c r="X202" s="348"/>
      <c r="Y202" s="349"/>
      <c r="Z202" s="347" t="s">
        <v>43</v>
      </c>
      <c r="AA202" s="348"/>
      <c r="AB202" s="348"/>
      <c r="AC202" s="349"/>
      <c r="AD202" s="347" t="s">
        <v>43</v>
      </c>
      <c r="AE202" s="348"/>
      <c r="AF202" s="348"/>
      <c r="AG202" s="349"/>
      <c r="AH202" s="350" t="s">
        <v>43</v>
      </c>
      <c r="AI202" s="351"/>
      <c r="AJ202" s="351"/>
      <c r="AK202" s="352"/>
      <c r="AL202" s="350"/>
      <c r="AM202" s="351"/>
      <c r="AN202" s="351"/>
      <c r="AO202" s="352"/>
      <c r="AP202" s="350" t="s">
        <v>43</v>
      </c>
      <c r="AQ202" s="351"/>
      <c r="AR202" s="351"/>
      <c r="AS202" s="352"/>
      <c r="AT202" s="8"/>
      <c r="AU202" s="8"/>
    </row>
    <row r="203" spans="1:47" hidden="1" x14ac:dyDescent="0.2">
      <c r="A203" s="340" t="s">
        <v>44</v>
      </c>
      <c r="B203" s="341"/>
      <c r="C203" s="341"/>
      <c r="D203" s="341"/>
      <c r="E203" s="341"/>
      <c r="F203" s="341"/>
      <c r="G203" s="341"/>
      <c r="H203" s="341"/>
      <c r="I203" s="342"/>
      <c r="J203" s="353">
        <v>200</v>
      </c>
      <c r="K203" s="354"/>
      <c r="L203" s="355"/>
      <c r="M203" s="350" t="s">
        <v>43</v>
      </c>
      <c r="N203" s="351"/>
      <c r="O203" s="352"/>
      <c r="P203" s="347">
        <f>SUM(U203:AS203)</f>
        <v>0</v>
      </c>
      <c r="Q203" s="348"/>
      <c r="R203" s="348"/>
      <c r="S203" s="348"/>
      <c r="T203" s="349"/>
      <c r="U203" s="347">
        <f>U204+U213+U218+U221+U226</f>
        <v>0</v>
      </c>
      <c r="V203" s="348"/>
      <c r="W203" s="348"/>
      <c r="X203" s="348"/>
      <c r="Y203" s="349"/>
      <c r="Z203" s="347">
        <f>Z204+Z213+Z218+Z221+Z226</f>
        <v>0</v>
      </c>
      <c r="AA203" s="348"/>
      <c r="AB203" s="348"/>
      <c r="AC203" s="349"/>
      <c r="AD203" s="347">
        <f>AD204+AD213+AD218+AD221+AD226</f>
        <v>0</v>
      </c>
      <c r="AE203" s="348"/>
      <c r="AF203" s="348"/>
      <c r="AG203" s="349"/>
      <c r="AH203" s="347">
        <f>AH204+AH213+AH218+AH221+AH226</f>
        <v>0</v>
      </c>
      <c r="AI203" s="348"/>
      <c r="AJ203" s="348"/>
      <c r="AK203" s="349"/>
      <c r="AL203" s="347">
        <f>AL204+AL213+AL218+AL221+AL226</f>
        <v>0</v>
      </c>
      <c r="AM203" s="348"/>
      <c r="AN203" s="348"/>
      <c r="AO203" s="349"/>
      <c r="AP203" s="347">
        <f>AP204+AP213+AP218+AP221+AP226</f>
        <v>0</v>
      </c>
      <c r="AQ203" s="348"/>
      <c r="AR203" s="348"/>
      <c r="AS203" s="349"/>
      <c r="AT203" s="8"/>
      <c r="AU203" s="8"/>
    </row>
    <row r="204" spans="1:47" hidden="1" x14ac:dyDescent="0.2">
      <c r="A204" s="333" t="s">
        <v>91</v>
      </c>
      <c r="B204" s="334"/>
      <c r="C204" s="334"/>
      <c r="D204" s="334"/>
      <c r="E204" s="334"/>
      <c r="F204" s="334"/>
      <c r="G204" s="334"/>
      <c r="H204" s="334"/>
      <c r="I204" s="335"/>
      <c r="J204" s="356">
        <v>210</v>
      </c>
      <c r="K204" s="357"/>
      <c r="L204" s="358"/>
      <c r="M204" s="356">
        <v>100</v>
      </c>
      <c r="N204" s="357"/>
      <c r="O204" s="358"/>
      <c r="P204" s="362">
        <f t="shared" ref="P204:P229" si="5">SUM(U204:AS204)</f>
        <v>0</v>
      </c>
      <c r="Q204" s="363"/>
      <c r="R204" s="363"/>
      <c r="S204" s="363"/>
      <c r="T204" s="364"/>
      <c r="U204" s="362">
        <f>U206</f>
        <v>0</v>
      </c>
      <c r="V204" s="363"/>
      <c r="W204" s="363"/>
      <c r="X204" s="363"/>
      <c r="Y204" s="364"/>
      <c r="Z204" s="362">
        <f>Z206</f>
        <v>0</v>
      </c>
      <c r="AA204" s="363"/>
      <c r="AB204" s="363"/>
      <c r="AC204" s="364"/>
      <c r="AD204" s="362">
        <f>AD206</f>
        <v>0</v>
      </c>
      <c r="AE204" s="363"/>
      <c r="AF204" s="363"/>
      <c r="AG204" s="364"/>
      <c r="AH204" s="368">
        <f>AH206</f>
        <v>0</v>
      </c>
      <c r="AI204" s="369"/>
      <c r="AJ204" s="369"/>
      <c r="AK204" s="370"/>
      <c r="AL204" s="368">
        <f>AL206</f>
        <v>0</v>
      </c>
      <c r="AM204" s="369"/>
      <c r="AN204" s="369"/>
      <c r="AO204" s="370"/>
      <c r="AP204" s="368">
        <f>AP206</f>
        <v>0</v>
      </c>
      <c r="AQ204" s="369"/>
      <c r="AR204" s="369"/>
      <c r="AS204" s="370"/>
      <c r="AT204" s="8"/>
      <c r="AU204" s="8"/>
    </row>
    <row r="205" spans="1:47" ht="12.75" hidden="1" customHeight="1" x14ac:dyDescent="0.2">
      <c r="A205" s="330" t="s">
        <v>92</v>
      </c>
      <c r="B205" s="331"/>
      <c r="C205" s="331"/>
      <c r="D205" s="331"/>
      <c r="E205" s="331"/>
      <c r="F205" s="331"/>
      <c r="G205" s="331"/>
      <c r="H205" s="331"/>
      <c r="I205" s="332"/>
      <c r="J205" s="359"/>
      <c r="K205" s="360"/>
      <c r="L205" s="361"/>
      <c r="M205" s="359"/>
      <c r="N205" s="360"/>
      <c r="O205" s="361"/>
      <c r="P205" s="365">
        <f t="shared" si="5"/>
        <v>0</v>
      </c>
      <c r="Q205" s="366"/>
      <c r="R205" s="366"/>
      <c r="S205" s="366"/>
      <c r="T205" s="367"/>
      <c r="U205" s="365"/>
      <c r="V205" s="366"/>
      <c r="W205" s="366"/>
      <c r="X205" s="366"/>
      <c r="Y205" s="367"/>
      <c r="Z205" s="365"/>
      <c r="AA205" s="366"/>
      <c r="AB205" s="366"/>
      <c r="AC205" s="367"/>
      <c r="AD205" s="365"/>
      <c r="AE205" s="366"/>
      <c r="AF205" s="366"/>
      <c r="AG205" s="367"/>
      <c r="AH205" s="371"/>
      <c r="AI205" s="372"/>
      <c r="AJ205" s="372"/>
      <c r="AK205" s="373"/>
      <c r="AL205" s="371"/>
      <c r="AM205" s="372"/>
      <c r="AN205" s="372"/>
      <c r="AO205" s="373"/>
      <c r="AP205" s="371"/>
      <c r="AQ205" s="372"/>
      <c r="AR205" s="372"/>
      <c r="AS205" s="373"/>
      <c r="AT205" s="8"/>
      <c r="AU205" s="8"/>
    </row>
    <row r="206" spans="1:47" hidden="1" x14ac:dyDescent="0.2">
      <c r="A206" s="333" t="s">
        <v>93</v>
      </c>
      <c r="B206" s="334"/>
      <c r="C206" s="334"/>
      <c r="D206" s="334"/>
      <c r="E206" s="334"/>
      <c r="F206" s="334"/>
      <c r="G206" s="334"/>
      <c r="H206" s="334"/>
      <c r="I206" s="335"/>
      <c r="J206" s="356">
        <v>211</v>
      </c>
      <c r="K206" s="357"/>
      <c r="L206" s="358"/>
      <c r="M206" s="356">
        <v>110</v>
      </c>
      <c r="N206" s="357"/>
      <c r="O206" s="358"/>
      <c r="P206" s="362">
        <f t="shared" si="5"/>
        <v>0</v>
      </c>
      <c r="Q206" s="363"/>
      <c r="R206" s="363"/>
      <c r="S206" s="363"/>
      <c r="T206" s="364"/>
      <c r="U206" s="362">
        <f>SUM(U208:Y212)</f>
        <v>0</v>
      </c>
      <c r="V206" s="363"/>
      <c r="W206" s="363"/>
      <c r="X206" s="363"/>
      <c r="Y206" s="364"/>
      <c r="Z206" s="362">
        <f>SUM(Z208:AC212)</f>
        <v>0</v>
      </c>
      <c r="AA206" s="363"/>
      <c r="AB206" s="363"/>
      <c r="AC206" s="364"/>
      <c r="AD206" s="362">
        <f>SUM(AD208:AG212)</f>
        <v>0</v>
      </c>
      <c r="AE206" s="363"/>
      <c r="AF206" s="363"/>
      <c r="AG206" s="364"/>
      <c r="AH206" s="368">
        <f>SUM(AH208:AK212)</f>
        <v>0</v>
      </c>
      <c r="AI206" s="369"/>
      <c r="AJ206" s="369"/>
      <c r="AK206" s="370"/>
      <c r="AL206" s="368">
        <f>SUM(AL208:AO212)</f>
        <v>0</v>
      </c>
      <c r="AM206" s="369"/>
      <c r="AN206" s="369"/>
      <c r="AO206" s="370"/>
      <c r="AP206" s="368">
        <f>SUM(AP208:AS212)</f>
        <v>0</v>
      </c>
      <c r="AQ206" s="369"/>
      <c r="AR206" s="369"/>
      <c r="AS206" s="370"/>
      <c r="AT206" s="8"/>
      <c r="AU206" s="8"/>
    </row>
    <row r="207" spans="1:47" ht="25.5" hidden="1" customHeight="1" x14ac:dyDescent="0.2">
      <c r="A207" s="330" t="s">
        <v>94</v>
      </c>
      <c r="B207" s="331"/>
      <c r="C207" s="331"/>
      <c r="D207" s="331"/>
      <c r="E207" s="331"/>
      <c r="F207" s="331"/>
      <c r="G207" s="331"/>
      <c r="H207" s="331"/>
      <c r="I207" s="332"/>
      <c r="J207" s="359"/>
      <c r="K207" s="360"/>
      <c r="L207" s="361"/>
      <c r="M207" s="359"/>
      <c r="N207" s="360"/>
      <c r="O207" s="361"/>
      <c r="P207" s="365">
        <f t="shared" si="5"/>
        <v>0</v>
      </c>
      <c r="Q207" s="366"/>
      <c r="R207" s="366"/>
      <c r="S207" s="366"/>
      <c r="T207" s="367"/>
      <c r="U207" s="365"/>
      <c r="V207" s="366"/>
      <c r="W207" s="366"/>
      <c r="X207" s="366"/>
      <c r="Y207" s="367"/>
      <c r="Z207" s="365"/>
      <c r="AA207" s="366"/>
      <c r="AB207" s="366"/>
      <c r="AC207" s="367"/>
      <c r="AD207" s="365"/>
      <c r="AE207" s="366"/>
      <c r="AF207" s="366"/>
      <c r="AG207" s="367"/>
      <c r="AH207" s="371"/>
      <c r="AI207" s="372"/>
      <c r="AJ207" s="372"/>
      <c r="AK207" s="373"/>
      <c r="AL207" s="371"/>
      <c r="AM207" s="372"/>
      <c r="AN207" s="372"/>
      <c r="AO207" s="373"/>
      <c r="AP207" s="371"/>
      <c r="AQ207" s="372"/>
      <c r="AR207" s="372"/>
      <c r="AS207" s="373"/>
      <c r="AT207" s="8"/>
      <c r="AU207" s="8"/>
    </row>
    <row r="208" spans="1:47" hidden="1" x14ac:dyDescent="0.2">
      <c r="A208" s="333" t="s">
        <v>95</v>
      </c>
      <c r="B208" s="334"/>
      <c r="C208" s="334"/>
      <c r="D208" s="334"/>
      <c r="E208" s="334"/>
      <c r="F208" s="334"/>
      <c r="G208" s="334"/>
      <c r="H208" s="334"/>
      <c r="I208" s="335"/>
      <c r="J208" s="368"/>
      <c r="K208" s="369"/>
      <c r="L208" s="370"/>
      <c r="M208" s="356">
        <v>111</v>
      </c>
      <c r="N208" s="357"/>
      <c r="O208" s="358"/>
      <c r="P208" s="362">
        <f t="shared" si="5"/>
        <v>0</v>
      </c>
      <c r="Q208" s="363"/>
      <c r="R208" s="363"/>
      <c r="S208" s="363"/>
      <c r="T208" s="364"/>
      <c r="U208" s="283"/>
      <c r="V208" s="284"/>
      <c r="W208" s="284"/>
      <c r="X208" s="284"/>
      <c r="Y208" s="374"/>
      <c r="Z208" s="362"/>
      <c r="AA208" s="363"/>
      <c r="AB208" s="363"/>
      <c r="AC208" s="364"/>
      <c r="AD208" s="362"/>
      <c r="AE208" s="363"/>
      <c r="AF208" s="363"/>
      <c r="AG208" s="364"/>
      <c r="AH208" s="362"/>
      <c r="AI208" s="363"/>
      <c r="AJ208" s="363"/>
      <c r="AK208" s="364"/>
      <c r="AL208" s="368"/>
      <c r="AM208" s="369"/>
      <c r="AN208" s="369"/>
      <c r="AO208" s="370"/>
      <c r="AP208" s="368"/>
      <c r="AQ208" s="369"/>
      <c r="AR208" s="369"/>
      <c r="AS208" s="370"/>
      <c r="AT208" s="8"/>
      <c r="AU208" s="8"/>
    </row>
    <row r="209" spans="1:47" ht="12.75" hidden="1" customHeight="1" x14ac:dyDescent="0.2">
      <c r="A209" s="330" t="s">
        <v>96</v>
      </c>
      <c r="B209" s="331"/>
      <c r="C209" s="331"/>
      <c r="D209" s="331"/>
      <c r="E209" s="331"/>
      <c r="F209" s="331"/>
      <c r="G209" s="331"/>
      <c r="H209" s="331"/>
      <c r="I209" s="332"/>
      <c r="J209" s="371"/>
      <c r="K209" s="372"/>
      <c r="L209" s="373"/>
      <c r="M209" s="359"/>
      <c r="N209" s="360"/>
      <c r="O209" s="361"/>
      <c r="P209" s="365">
        <f t="shared" si="5"/>
        <v>0</v>
      </c>
      <c r="Q209" s="366"/>
      <c r="R209" s="366"/>
      <c r="S209" s="366"/>
      <c r="T209" s="367"/>
      <c r="U209" s="285"/>
      <c r="V209" s="286"/>
      <c r="W209" s="286"/>
      <c r="X209" s="286"/>
      <c r="Y209" s="375"/>
      <c r="Z209" s="365"/>
      <c r="AA209" s="366"/>
      <c r="AB209" s="366"/>
      <c r="AC209" s="367"/>
      <c r="AD209" s="365"/>
      <c r="AE209" s="366"/>
      <c r="AF209" s="366"/>
      <c r="AG209" s="367"/>
      <c r="AH209" s="365"/>
      <c r="AI209" s="366"/>
      <c r="AJ209" s="366"/>
      <c r="AK209" s="367"/>
      <c r="AL209" s="371"/>
      <c r="AM209" s="372"/>
      <c r="AN209" s="372"/>
      <c r="AO209" s="373"/>
      <c r="AP209" s="371"/>
      <c r="AQ209" s="372"/>
      <c r="AR209" s="372"/>
      <c r="AS209" s="373"/>
      <c r="AT209" s="8"/>
      <c r="AU209" s="8"/>
    </row>
    <row r="210" spans="1:47" ht="25.5" hidden="1" customHeight="1" x14ac:dyDescent="0.2">
      <c r="A210" s="344" t="s">
        <v>97</v>
      </c>
      <c r="B210" s="345"/>
      <c r="C210" s="345"/>
      <c r="D210" s="345"/>
      <c r="E210" s="345"/>
      <c r="F210" s="345"/>
      <c r="G210" s="345"/>
      <c r="H210" s="345"/>
      <c r="I210" s="346"/>
      <c r="J210" s="350"/>
      <c r="K210" s="351"/>
      <c r="L210" s="352"/>
      <c r="M210" s="353">
        <v>112</v>
      </c>
      <c r="N210" s="354"/>
      <c r="O210" s="355"/>
      <c r="P210" s="347">
        <f t="shared" si="5"/>
        <v>0</v>
      </c>
      <c r="Q210" s="348"/>
      <c r="R210" s="348"/>
      <c r="S210" s="348"/>
      <c r="T210" s="349"/>
      <c r="U210" s="347"/>
      <c r="V210" s="348"/>
      <c r="W210" s="348"/>
      <c r="X210" s="348"/>
      <c r="Y210" s="349"/>
      <c r="Z210" s="347"/>
      <c r="AA210" s="348"/>
      <c r="AB210" s="348"/>
      <c r="AC210" s="349"/>
      <c r="AD210" s="347"/>
      <c r="AE210" s="348"/>
      <c r="AF210" s="348"/>
      <c r="AG210" s="349"/>
      <c r="AH210" s="347"/>
      <c r="AI210" s="348"/>
      <c r="AJ210" s="348"/>
      <c r="AK210" s="349"/>
      <c r="AL210" s="347"/>
      <c r="AM210" s="348"/>
      <c r="AN210" s="348"/>
      <c r="AO210" s="349"/>
      <c r="AP210" s="347"/>
      <c r="AQ210" s="348"/>
      <c r="AR210" s="348"/>
      <c r="AS210" s="349"/>
      <c r="AT210" s="8"/>
      <c r="AU210" s="8"/>
    </row>
    <row r="211" spans="1:47" ht="51" hidden="1" customHeight="1" x14ac:dyDescent="0.2">
      <c r="A211" s="344" t="s">
        <v>98</v>
      </c>
      <c r="B211" s="345"/>
      <c r="C211" s="345"/>
      <c r="D211" s="345"/>
      <c r="E211" s="345"/>
      <c r="F211" s="345"/>
      <c r="G211" s="345"/>
      <c r="H211" s="345"/>
      <c r="I211" s="346"/>
      <c r="J211" s="350"/>
      <c r="K211" s="351"/>
      <c r="L211" s="352"/>
      <c r="M211" s="353">
        <v>113</v>
      </c>
      <c r="N211" s="354"/>
      <c r="O211" s="355"/>
      <c r="P211" s="347">
        <f t="shared" si="5"/>
        <v>0</v>
      </c>
      <c r="Q211" s="348"/>
      <c r="R211" s="348"/>
      <c r="S211" s="348"/>
      <c r="T211" s="349"/>
      <c r="U211" s="347"/>
      <c r="V211" s="348"/>
      <c r="W211" s="348"/>
      <c r="X211" s="348"/>
      <c r="Y211" s="349"/>
      <c r="Z211" s="347"/>
      <c r="AA211" s="348"/>
      <c r="AB211" s="348"/>
      <c r="AC211" s="349"/>
      <c r="AD211" s="347"/>
      <c r="AE211" s="348"/>
      <c r="AF211" s="348"/>
      <c r="AG211" s="349"/>
      <c r="AH211" s="347"/>
      <c r="AI211" s="348"/>
      <c r="AJ211" s="348"/>
      <c r="AK211" s="349"/>
      <c r="AL211" s="347"/>
      <c r="AM211" s="348"/>
      <c r="AN211" s="348"/>
      <c r="AO211" s="349"/>
      <c r="AP211" s="347"/>
      <c r="AQ211" s="348"/>
      <c r="AR211" s="348"/>
      <c r="AS211" s="349"/>
      <c r="AT211" s="8"/>
      <c r="AU211" s="8"/>
    </row>
    <row r="212" spans="1:47" ht="51" hidden="1" customHeight="1" x14ac:dyDescent="0.2">
      <c r="A212" s="344" t="s">
        <v>99</v>
      </c>
      <c r="B212" s="345"/>
      <c r="C212" s="345"/>
      <c r="D212" s="345"/>
      <c r="E212" s="345"/>
      <c r="F212" s="345"/>
      <c r="G212" s="345"/>
      <c r="H212" s="345"/>
      <c r="I212" s="346"/>
      <c r="J212" s="350"/>
      <c r="K212" s="351"/>
      <c r="L212" s="352"/>
      <c r="M212" s="353">
        <v>119</v>
      </c>
      <c r="N212" s="354"/>
      <c r="O212" s="355"/>
      <c r="P212" s="347">
        <f t="shared" si="5"/>
        <v>0</v>
      </c>
      <c r="Q212" s="348"/>
      <c r="R212" s="348"/>
      <c r="S212" s="348"/>
      <c r="T212" s="349"/>
      <c r="U212" s="347"/>
      <c r="V212" s="348"/>
      <c r="W212" s="348"/>
      <c r="X212" s="348"/>
      <c r="Y212" s="349"/>
      <c r="Z212" s="347"/>
      <c r="AA212" s="348"/>
      <c r="AB212" s="348"/>
      <c r="AC212" s="349"/>
      <c r="AD212" s="347"/>
      <c r="AE212" s="348"/>
      <c r="AF212" s="348"/>
      <c r="AG212" s="349"/>
      <c r="AH212" s="347"/>
      <c r="AI212" s="348"/>
      <c r="AJ212" s="348"/>
      <c r="AK212" s="349"/>
      <c r="AL212" s="347"/>
      <c r="AM212" s="348"/>
      <c r="AN212" s="348"/>
      <c r="AO212" s="349"/>
      <c r="AP212" s="347"/>
      <c r="AQ212" s="348"/>
      <c r="AR212" s="348"/>
      <c r="AS212" s="349"/>
      <c r="AT212" s="8"/>
      <c r="AU212" s="8"/>
    </row>
    <row r="213" spans="1:47" ht="25.5" hidden="1" customHeight="1" x14ac:dyDescent="0.2">
      <c r="A213" s="344" t="s">
        <v>100</v>
      </c>
      <c r="B213" s="345"/>
      <c r="C213" s="345"/>
      <c r="D213" s="345"/>
      <c r="E213" s="345"/>
      <c r="F213" s="345"/>
      <c r="G213" s="345"/>
      <c r="H213" s="345"/>
      <c r="I213" s="346"/>
      <c r="J213" s="353">
        <v>220</v>
      </c>
      <c r="K213" s="354"/>
      <c r="L213" s="355"/>
      <c r="M213" s="353">
        <v>300</v>
      </c>
      <c r="N213" s="354"/>
      <c r="O213" s="355"/>
      <c r="P213" s="347">
        <f t="shared" si="5"/>
        <v>0</v>
      </c>
      <c r="Q213" s="348"/>
      <c r="R213" s="348"/>
      <c r="S213" s="348"/>
      <c r="T213" s="349"/>
      <c r="U213" s="347">
        <f>SUM(U214:Y217)</f>
        <v>0</v>
      </c>
      <c r="V213" s="348"/>
      <c r="W213" s="348"/>
      <c r="X213" s="348"/>
      <c r="Y213" s="349"/>
      <c r="Z213" s="347">
        <f>SUM(Z214:AC217)</f>
        <v>0</v>
      </c>
      <c r="AA213" s="348"/>
      <c r="AB213" s="348"/>
      <c r="AC213" s="349"/>
      <c r="AD213" s="347">
        <f>SUM(AD214:AG217)</f>
        <v>0</v>
      </c>
      <c r="AE213" s="348"/>
      <c r="AF213" s="348"/>
      <c r="AG213" s="349"/>
      <c r="AH213" s="350">
        <f>SUM(AH214:AK217)</f>
        <v>0</v>
      </c>
      <c r="AI213" s="351"/>
      <c r="AJ213" s="351"/>
      <c r="AK213" s="352"/>
      <c r="AL213" s="350">
        <f>SUM(AL214:AO217)</f>
        <v>0</v>
      </c>
      <c r="AM213" s="351"/>
      <c r="AN213" s="351"/>
      <c r="AO213" s="352"/>
      <c r="AP213" s="350">
        <f>SUM(AP214:AS217)</f>
        <v>0</v>
      </c>
      <c r="AQ213" s="351"/>
      <c r="AR213" s="351"/>
      <c r="AS213" s="352"/>
      <c r="AT213" s="8"/>
      <c r="AU213" s="8"/>
    </row>
    <row r="214" spans="1:47" hidden="1" x14ac:dyDescent="0.2">
      <c r="A214" s="333" t="s">
        <v>101</v>
      </c>
      <c r="B214" s="334"/>
      <c r="C214" s="334"/>
      <c r="D214" s="334"/>
      <c r="E214" s="334"/>
      <c r="F214" s="334"/>
      <c r="G214" s="334"/>
      <c r="H214" s="334"/>
      <c r="I214" s="335"/>
      <c r="J214" s="368"/>
      <c r="K214" s="369"/>
      <c r="L214" s="370"/>
      <c r="M214" s="356">
        <v>321</v>
      </c>
      <c r="N214" s="357"/>
      <c r="O214" s="358"/>
      <c r="P214" s="362">
        <f t="shared" si="5"/>
        <v>0</v>
      </c>
      <c r="Q214" s="363"/>
      <c r="R214" s="363"/>
      <c r="S214" s="363"/>
      <c r="T214" s="364"/>
      <c r="U214" s="283"/>
      <c r="V214" s="284"/>
      <c r="W214" s="284"/>
      <c r="X214" s="284"/>
      <c r="Y214" s="374"/>
      <c r="Z214" s="362"/>
      <c r="AA214" s="363"/>
      <c r="AB214" s="363"/>
      <c r="AC214" s="364"/>
      <c r="AD214" s="362"/>
      <c r="AE214" s="363"/>
      <c r="AF214" s="363"/>
      <c r="AG214" s="364"/>
      <c r="AH214" s="362"/>
      <c r="AI214" s="363"/>
      <c r="AJ214" s="363"/>
      <c r="AK214" s="364"/>
      <c r="AL214" s="368"/>
      <c r="AM214" s="369"/>
      <c r="AN214" s="369"/>
      <c r="AO214" s="370"/>
      <c r="AP214" s="368"/>
      <c r="AQ214" s="369"/>
      <c r="AR214" s="369"/>
      <c r="AS214" s="370"/>
      <c r="AT214" s="8"/>
      <c r="AU214" s="8"/>
    </row>
    <row r="215" spans="1:47" ht="38.25" hidden="1" customHeight="1" x14ac:dyDescent="0.2">
      <c r="A215" s="330" t="s">
        <v>102</v>
      </c>
      <c r="B215" s="331"/>
      <c r="C215" s="331"/>
      <c r="D215" s="331"/>
      <c r="E215" s="331"/>
      <c r="F215" s="331"/>
      <c r="G215" s="331"/>
      <c r="H215" s="331"/>
      <c r="I215" s="332"/>
      <c r="J215" s="371"/>
      <c r="K215" s="372"/>
      <c r="L215" s="373"/>
      <c r="M215" s="359"/>
      <c r="N215" s="360"/>
      <c r="O215" s="361"/>
      <c r="P215" s="365">
        <f t="shared" si="5"/>
        <v>0</v>
      </c>
      <c r="Q215" s="366"/>
      <c r="R215" s="366"/>
      <c r="S215" s="366"/>
      <c r="T215" s="367"/>
      <c r="U215" s="285"/>
      <c r="V215" s="286"/>
      <c r="W215" s="286"/>
      <c r="X215" s="286"/>
      <c r="Y215" s="375"/>
      <c r="Z215" s="365"/>
      <c r="AA215" s="366"/>
      <c r="AB215" s="366"/>
      <c r="AC215" s="367"/>
      <c r="AD215" s="365"/>
      <c r="AE215" s="366"/>
      <c r="AF215" s="366"/>
      <c r="AG215" s="367"/>
      <c r="AH215" s="365"/>
      <c r="AI215" s="366"/>
      <c r="AJ215" s="366"/>
      <c r="AK215" s="367"/>
      <c r="AL215" s="371"/>
      <c r="AM215" s="372"/>
      <c r="AN215" s="372"/>
      <c r="AO215" s="373"/>
      <c r="AP215" s="371"/>
      <c r="AQ215" s="372"/>
      <c r="AR215" s="372"/>
      <c r="AS215" s="373"/>
      <c r="AT215" s="8"/>
      <c r="AU215" s="8"/>
    </row>
    <row r="216" spans="1:47" hidden="1" x14ac:dyDescent="0.2">
      <c r="A216" s="344" t="s">
        <v>103</v>
      </c>
      <c r="B216" s="345"/>
      <c r="C216" s="345"/>
      <c r="D216" s="345"/>
      <c r="E216" s="345"/>
      <c r="F216" s="345"/>
      <c r="G216" s="345"/>
      <c r="H216" s="345"/>
      <c r="I216" s="346"/>
      <c r="J216" s="350"/>
      <c r="K216" s="351"/>
      <c r="L216" s="352"/>
      <c r="M216" s="353">
        <v>340</v>
      </c>
      <c r="N216" s="354"/>
      <c r="O216" s="355"/>
      <c r="P216" s="347">
        <f t="shared" si="5"/>
        <v>0</v>
      </c>
      <c r="Q216" s="348"/>
      <c r="R216" s="348"/>
      <c r="S216" s="348"/>
      <c r="T216" s="349"/>
      <c r="U216" s="296"/>
      <c r="V216" s="297"/>
      <c r="W216" s="297"/>
      <c r="X216" s="297"/>
      <c r="Y216" s="298"/>
      <c r="Z216" s="347"/>
      <c r="AA216" s="348"/>
      <c r="AB216" s="348"/>
      <c r="AC216" s="349"/>
      <c r="AD216" s="347"/>
      <c r="AE216" s="348"/>
      <c r="AF216" s="348"/>
      <c r="AG216" s="349"/>
      <c r="AH216" s="347"/>
      <c r="AI216" s="348"/>
      <c r="AJ216" s="348"/>
      <c r="AK216" s="349"/>
      <c r="AL216" s="350"/>
      <c r="AM216" s="351"/>
      <c r="AN216" s="351"/>
      <c r="AO216" s="352"/>
      <c r="AP216" s="350"/>
      <c r="AQ216" s="351"/>
      <c r="AR216" s="351"/>
      <c r="AS216" s="352"/>
      <c r="AT216" s="8"/>
      <c r="AU216" s="8"/>
    </row>
    <row r="217" spans="1:47" hidden="1" x14ac:dyDescent="0.2">
      <c r="A217" s="344" t="s">
        <v>104</v>
      </c>
      <c r="B217" s="345"/>
      <c r="C217" s="345"/>
      <c r="D217" s="345"/>
      <c r="E217" s="345"/>
      <c r="F217" s="345"/>
      <c r="G217" s="345"/>
      <c r="H217" s="345"/>
      <c r="I217" s="346"/>
      <c r="J217" s="350"/>
      <c r="K217" s="351"/>
      <c r="L217" s="352"/>
      <c r="M217" s="353">
        <v>350</v>
      </c>
      <c r="N217" s="354"/>
      <c r="O217" s="355"/>
      <c r="P217" s="347">
        <f t="shared" si="5"/>
        <v>0</v>
      </c>
      <c r="Q217" s="348"/>
      <c r="R217" s="348"/>
      <c r="S217" s="348"/>
      <c r="T217" s="349"/>
      <c r="U217" s="296"/>
      <c r="V217" s="297"/>
      <c r="W217" s="297"/>
      <c r="X217" s="297"/>
      <c r="Y217" s="298"/>
      <c r="Z217" s="347"/>
      <c r="AA217" s="348"/>
      <c r="AB217" s="348"/>
      <c r="AC217" s="349"/>
      <c r="AD217" s="347"/>
      <c r="AE217" s="348"/>
      <c r="AF217" s="348"/>
      <c r="AG217" s="349"/>
      <c r="AH217" s="347"/>
      <c r="AI217" s="348"/>
      <c r="AJ217" s="348"/>
      <c r="AK217" s="349"/>
      <c r="AL217" s="350"/>
      <c r="AM217" s="351"/>
      <c r="AN217" s="351"/>
      <c r="AO217" s="352"/>
      <c r="AP217" s="350"/>
      <c r="AQ217" s="351"/>
      <c r="AR217" s="351"/>
      <c r="AS217" s="352"/>
      <c r="AT217" s="8"/>
      <c r="AU217" s="8"/>
    </row>
    <row r="218" spans="1:47" hidden="1" x14ac:dyDescent="0.2">
      <c r="A218" s="344" t="s">
        <v>105</v>
      </c>
      <c r="B218" s="345"/>
      <c r="C218" s="345"/>
      <c r="D218" s="345"/>
      <c r="E218" s="345"/>
      <c r="F218" s="345"/>
      <c r="G218" s="345"/>
      <c r="H218" s="345"/>
      <c r="I218" s="346"/>
      <c r="J218" s="350"/>
      <c r="K218" s="351"/>
      <c r="L218" s="352"/>
      <c r="M218" s="353">
        <v>830</v>
      </c>
      <c r="N218" s="354"/>
      <c r="O218" s="355"/>
      <c r="P218" s="347">
        <f t="shared" si="5"/>
        <v>0</v>
      </c>
      <c r="Q218" s="348"/>
      <c r="R218" s="348"/>
      <c r="S218" s="348"/>
      <c r="T218" s="349"/>
      <c r="U218" s="347">
        <f>U219</f>
        <v>0</v>
      </c>
      <c r="V218" s="348"/>
      <c r="W218" s="348"/>
      <c r="X218" s="348"/>
      <c r="Y218" s="349"/>
      <c r="Z218" s="347">
        <f>Z219</f>
        <v>0</v>
      </c>
      <c r="AA218" s="348"/>
      <c r="AB218" s="348"/>
      <c r="AC218" s="349"/>
      <c r="AD218" s="347">
        <f>AD219</f>
        <v>0</v>
      </c>
      <c r="AE218" s="348"/>
      <c r="AF218" s="348"/>
      <c r="AG218" s="349"/>
      <c r="AH218" s="347">
        <f>AH219</f>
        <v>0</v>
      </c>
      <c r="AI218" s="348"/>
      <c r="AJ218" s="348"/>
      <c r="AK218" s="349"/>
      <c r="AL218" s="347">
        <f>AL219</f>
        <v>0</v>
      </c>
      <c r="AM218" s="348"/>
      <c r="AN218" s="348"/>
      <c r="AO218" s="349"/>
      <c r="AP218" s="347">
        <f>AP219</f>
        <v>0</v>
      </c>
      <c r="AQ218" s="348"/>
      <c r="AR218" s="348"/>
      <c r="AS218" s="349"/>
      <c r="AT218" s="8"/>
      <c r="AU218" s="8"/>
    </row>
    <row r="219" spans="1:47" hidden="1" x14ac:dyDescent="0.2">
      <c r="A219" s="333" t="s">
        <v>106</v>
      </c>
      <c r="B219" s="334"/>
      <c r="C219" s="334"/>
      <c r="D219" s="334"/>
      <c r="E219" s="334"/>
      <c r="F219" s="334"/>
      <c r="G219" s="334"/>
      <c r="H219" s="334"/>
      <c r="I219" s="335"/>
      <c r="J219" s="368"/>
      <c r="K219" s="369"/>
      <c r="L219" s="370"/>
      <c r="M219" s="356">
        <v>831</v>
      </c>
      <c r="N219" s="357"/>
      <c r="O219" s="358"/>
      <c r="P219" s="362">
        <f t="shared" si="5"/>
        <v>0</v>
      </c>
      <c r="Q219" s="363"/>
      <c r="R219" s="363"/>
      <c r="S219" s="363"/>
      <c r="T219" s="364"/>
      <c r="U219" s="283"/>
      <c r="V219" s="284"/>
      <c r="W219" s="284"/>
      <c r="X219" s="284"/>
      <c r="Y219" s="374"/>
      <c r="Z219" s="362"/>
      <c r="AA219" s="363"/>
      <c r="AB219" s="363"/>
      <c r="AC219" s="364"/>
      <c r="AD219" s="362"/>
      <c r="AE219" s="363"/>
      <c r="AF219" s="363"/>
      <c r="AG219" s="364"/>
      <c r="AH219" s="362"/>
      <c r="AI219" s="363"/>
      <c r="AJ219" s="363"/>
      <c r="AK219" s="364"/>
      <c r="AL219" s="368"/>
      <c r="AM219" s="369"/>
      <c r="AN219" s="369"/>
      <c r="AO219" s="370"/>
      <c r="AP219" s="368"/>
      <c r="AQ219" s="369"/>
      <c r="AR219" s="369"/>
      <c r="AS219" s="370"/>
      <c r="AT219" s="8"/>
      <c r="AU219" s="8"/>
    </row>
    <row r="220" spans="1:47" ht="114" hidden="1" customHeight="1" x14ac:dyDescent="0.2">
      <c r="A220" s="330" t="s">
        <v>107</v>
      </c>
      <c r="B220" s="331"/>
      <c r="C220" s="331"/>
      <c r="D220" s="331"/>
      <c r="E220" s="331"/>
      <c r="F220" s="331"/>
      <c r="G220" s="331"/>
      <c r="H220" s="331"/>
      <c r="I220" s="332"/>
      <c r="J220" s="371"/>
      <c r="K220" s="372"/>
      <c r="L220" s="373"/>
      <c r="M220" s="359"/>
      <c r="N220" s="360"/>
      <c r="O220" s="361"/>
      <c r="P220" s="365">
        <f t="shared" si="5"/>
        <v>0</v>
      </c>
      <c r="Q220" s="366"/>
      <c r="R220" s="366"/>
      <c r="S220" s="366"/>
      <c r="T220" s="367"/>
      <c r="U220" s="285"/>
      <c r="V220" s="286"/>
      <c r="W220" s="286"/>
      <c r="X220" s="286"/>
      <c r="Y220" s="375"/>
      <c r="Z220" s="365"/>
      <c r="AA220" s="366"/>
      <c r="AB220" s="366"/>
      <c r="AC220" s="367"/>
      <c r="AD220" s="365"/>
      <c r="AE220" s="366"/>
      <c r="AF220" s="366"/>
      <c r="AG220" s="367"/>
      <c r="AH220" s="365"/>
      <c r="AI220" s="366"/>
      <c r="AJ220" s="366"/>
      <c r="AK220" s="367"/>
      <c r="AL220" s="371"/>
      <c r="AM220" s="372"/>
      <c r="AN220" s="372"/>
      <c r="AO220" s="373"/>
      <c r="AP220" s="371"/>
      <c r="AQ220" s="372"/>
      <c r="AR220" s="372"/>
      <c r="AS220" s="373"/>
      <c r="AT220" s="8"/>
      <c r="AU220" s="8"/>
    </row>
    <row r="221" spans="1:47" ht="27" hidden="1" customHeight="1" x14ac:dyDescent="0.2">
      <c r="A221" s="344" t="s">
        <v>108</v>
      </c>
      <c r="B221" s="345"/>
      <c r="C221" s="345"/>
      <c r="D221" s="345"/>
      <c r="E221" s="345"/>
      <c r="F221" s="345"/>
      <c r="G221" s="345"/>
      <c r="H221" s="345"/>
      <c r="I221" s="346"/>
      <c r="J221" s="353">
        <v>230</v>
      </c>
      <c r="K221" s="354"/>
      <c r="L221" s="355"/>
      <c r="M221" s="353">
        <v>850</v>
      </c>
      <c r="N221" s="354"/>
      <c r="O221" s="355"/>
      <c r="P221" s="347">
        <f t="shared" si="5"/>
        <v>0</v>
      </c>
      <c r="Q221" s="348"/>
      <c r="R221" s="348"/>
      <c r="S221" s="348"/>
      <c r="T221" s="349"/>
      <c r="U221" s="347">
        <f>SUM(U222:Y225)</f>
        <v>0</v>
      </c>
      <c r="V221" s="348"/>
      <c r="W221" s="348"/>
      <c r="X221" s="348"/>
      <c r="Y221" s="349"/>
      <c r="Z221" s="347">
        <f>SUM(Z222:AC225)</f>
        <v>0</v>
      </c>
      <c r="AA221" s="348"/>
      <c r="AB221" s="348"/>
      <c r="AC221" s="349"/>
      <c r="AD221" s="347">
        <f>SUM(AD222:AG225)</f>
        <v>0</v>
      </c>
      <c r="AE221" s="348"/>
      <c r="AF221" s="348"/>
      <c r="AG221" s="349"/>
      <c r="AH221" s="350">
        <f>SUM(AH222:AK225)</f>
        <v>0</v>
      </c>
      <c r="AI221" s="351"/>
      <c r="AJ221" s="351"/>
      <c r="AK221" s="352"/>
      <c r="AL221" s="350">
        <f>SUM(AL222:AO225)</f>
        <v>0</v>
      </c>
      <c r="AM221" s="351"/>
      <c r="AN221" s="351"/>
      <c r="AO221" s="352"/>
      <c r="AP221" s="350">
        <f>SUM(AP222:AS225)</f>
        <v>0</v>
      </c>
      <c r="AQ221" s="351"/>
      <c r="AR221" s="351"/>
      <c r="AS221" s="352"/>
      <c r="AT221" s="8"/>
      <c r="AU221" s="8"/>
    </row>
    <row r="222" spans="1:47" hidden="1" x14ac:dyDescent="0.2">
      <c r="A222" s="333" t="s">
        <v>106</v>
      </c>
      <c r="B222" s="334"/>
      <c r="C222" s="334"/>
      <c r="D222" s="334"/>
      <c r="E222" s="334"/>
      <c r="F222" s="334"/>
      <c r="G222" s="334"/>
      <c r="H222" s="334"/>
      <c r="I222" s="335"/>
      <c r="J222" s="368"/>
      <c r="K222" s="369"/>
      <c r="L222" s="370"/>
      <c r="M222" s="356">
        <v>851</v>
      </c>
      <c r="N222" s="357"/>
      <c r="O222" s="358"/>
      <c r="P222" s="362">
        <f t="shared" si="5"/>
        <v>0</v>
      </c>
      <c r="Q222" s="363"/>
      <c r="R222" s="363"/>
      <c r="S222" s="363"/>
      <c r="T222" s="364"/>
      <c r="U222" s="283"/>
      <c r="V222" s="284"/>
      <c r="W222" s="284"/>
      <c r="X222" s="284"/>
      <c r="Y222" s="374"/>
      <c r="Z222" s="362"/>
      <c r="AA222" s="363"/>
      <c r="AB222" s="363"/>
      <c r="AC222" s="364"/>
      <c r="AD222" s="362"/>
      <c r="AE222" s="363"/>
      <c r="AF222" s="363"/>
      <c r="AG222" s="364"/>
      <c r="AH222" s="362"/>
      <c r="AI222" s="363"/>
      <c r="AJ222" s="363"/>
      <c r="AK222" s="364"/>
      <c r="AL222" s="368"/>
      <c r="AM222" s="369"/>
      <c r="AN222" s="369"/>
      <c r="AO222" s="370"/>
      <c r="AP222" s="368"/>
      <c r="AQ222" s="369"/>
      <c r="AR222" s="369"/>
      <c r="AS222" s="370"/>
      <c r="AT222" s="8"/>
      <c r="AU222" s="8"/>
    </row>
    <row r="223" spans="1:47" ht="25.5" hidden="1" customHeight="1" x14ac:dyDescent="0.2">
      <c r="A223" s="330" t="s">
        <v>109</v>
      </c>
      <c r="B223" s="331"/>
      <c r="C223" s="331"/>
      <c r="D223" s="331"/>
      <c r="E223" s="331"/>
      <c r="F223" s="331"/>
      <c r="G223" s="331"/>
      <c r="H223" s="331"/>
      <c r="I223" s="332"/>
      <c r="J223" s="371"/>
      <c r="K223" s="372"/>
      <c r="L223" s="373"/>
      <c r="M223" s="359"/>
      <c r="N223" s="360"/>
      <c r="O223" s="361"/>
      <c r="P223" s="365">
        <f t="shared" si="5"/>
        <v>0</v>
      </c>
      <c r="Q223" s="366"/>
      <c r="R223" s="366"/>
      <c r="S223" s="366"/>
      <c r="T223" s="367"/>
      <c r="U223" s="285"/>
      <c r="V223" s="286"/>
      <c r="W223" s="286"/>
      <c r="X223" s="286"/>
      <c r="Y223" s="375"/>
      <c r="Z223" s="365"/>
      <c r="AA223" s="366"/>
      <c r="AB223" s="366"/>
      <c r="AC223" s="367"/>
      <c r="AD223" s="365"/>
      <c r="AE223" s="366"/>
      <c r="AF223" s="366"/>
      <c r="AG223" s="367"/>
      <c r="AH223" s="365"/>
      <c r="AI223" s="366"/>
      <c r="AJ223" s="366"/>
      <c r="AK223" s="367"/>
      <c r="AL223" s="371"/>
      <c r="AM223" s="372"/>
      <c r="AN223" s="372"/>
      <c r="AO223" s="373"/>
      <c r="AP223" s="371"/>
      <c r="AQ223" s="372"/>
      <c r="AR223" s="372"/>
      <c r="AS223" s="373"/>
      <c r="AT223" s="8"/>
      <c r="AU223" s="8"/>
    </row>
    <row r="224" spans="1:47" hidden="1" x14ac:dyDescent="0.2">
      <c r="A224" s="344" t="s">
        <v>110</v>
      </c>
      <c r="B224" s="345"/>
      <c r="C224" s="345"/>
      <c r="D224" s="345"/>
      <c r="E224" s="345"/>
      <c r="F224" s="345"/>
      <c r="G224" s="345"/>
      <c r="H224" s="345"/>
      <c r="I224" s="346"/>
      <c r="J224" s="350"/>
      <c r="K224" s="351"/>
      <c r="L224" s="352"/>
      <c r="M224" s="353">
        <v>852</v>
      </c>
      <c r="N224" s="354"/>
      <c r="O224" s="355"/>
      <c r="P224" s="347">
        <f t="shared" si="5"/>
        <v>0</v>
      </c>
      <c r="Q224" s="348"/>
      <c r="R224" s="348"/>
      <c r="S224" s="348"/>
      <c r="T224" s="349"/>
      <c r="U224" s="296"/>
      <c r="V224" s="297"/>
      <c r="W224" s="297"/>
      <c r="X224" s="297"/>
      <c r="Y224" s="298"/>
      <c r="Z224" s="347"/>
      <c r="AA224" s="348"/>
      <c r="AB224" s="348"/>
      <c r="AC224" s="349"/>
      <c r="AD224" s="347"/>
      <c r="AE224" s="348"/>
      <c r="AF224" s="348"/>
      <c r="AG224" s="349"/>
      <c r="AH224" s="347"/>
      <c r="AI224" s="348"/>
      <c r="AJ224" s="348"/>
      <c r="AK224" s="349"/>
      <c r="AL224" s="350"/>
      <c r="AM224" s="351"/>
      <c r="AN224" s="351"/>
      <c r="AO224" s="352"/>
      <c r="AP224" s="350"/>
      <c r="AQ224" s="351"/>
      <c r="AR224" s="351"/>
      <c r="AS224" s="352"/>
      <c r="AT224" s="8"/>
      <c r="AU224" s="8"/>
    </row>
    <row r="225" spans="1:54" ht="12.75" hidden="1" customHeight="1" x14ac:dyDescent="0.2">
      <c r="A225" s="344" t="s">
        <v>111</v>
      </c>
      <c r="B225" s="345"/>
      <c r="C225" s="345"/>
      <c r="D225" s="345"/>
      <c r="E225" s="345"/>
      <c r="F225" s="345"/>
      <c r="G225" s="345"/>
      <c r="H225" s="345"/>
      <c r="I225" s="346"/>
      <c r="J225" s="350"/>
      <c r="K225" s="351"/>
      <c r="L225" s="352"/>
      <c r="M225" s="353">
        <v>853</v>
      </c>
      <c r="N225" s="354"/>
      <c r="O225" s="355"/>
      <c r="P225" s="347">
        <f t="shared" si="5"/>
        <v>0</v>
      </c>
      <c r="Q225" s="348"/>
      <c r="R225" s="348"/>
      <c r="S225" s="348"/>
      <c r="T225" s="349"/>
      <c r="U225" s="296"/>
      <c r="V225" s="297"/>
      <c r="W225" s="297"/>
      <c r="X225" s="297"/>
      <c r="Y225" s="298"/>
      <c r="Z225" s="347"/>
      <c r="AA225" s="348"/>
      <c r="AB225" s="348"/>
      <c r="AC225" s="349"/>
      <c r="AD225" s="347"/>
      <c r="AE225" s="348"/>
      <c r="AF225" s="348"/>
      <c r="AG225" s="349"/>
      <c r="AH225" s="347"/>
      <c r="AI225" s="348"/>
      <c r="AJ225" s="348"/>
      <c r="AK225" s="349"/>
      <c r="AL225" s="350"/>
      <c r="AM225" s="351"/>
      <c r="AN225" s="351"/>
      <c r="AO225" s="352"/>
      <c r="AP225" s="350"/>
      <c r="AQ225" s="351"/>
      <c r="AR225" s="351"/>
      <c r="AS225" s="352"/>
      <c r="AT225" s="8"/>
      <c r="AU225" s="8"/>
    </row>
    <row r="226" spans="1:54" ht="25.5" hidden="1" customHeight="1" x14ac:dyDescent="0.2">
      <c r="A226" s="344" t="s">
        <v>112</v>
      </c>
      <c r="B226" s="345"/>
      <c r="C226" s="345"/>
      <c r="D226" s="345"/>
      <c r="E226" s="345"/>
      <c r="F226" s="345"/>
      <c r="G226" s="345"/>
      <c r="H226" s="345"/>
      <c r="I226" s="346"/>
      <c r="J226" s="353">
        <v>260</v>
      </c>
      <c r="K226" s="354"/>
      <c r="L226" s="355"/>
      <c r="M226" s="350" t="s">
        <v>43</v>
      </c>
      <c r="N226" s="351"/>
      <c r="O226" s="352"/>
      <c r="P226" s="347">
        <f t="shared" si="5"/>
        <v>0</v>
      </c>
      <c r="Q226" s="348"/>
      <c r="R226" s="348"/>
      <c r="S226" s="348"/>
      <c r="T226" s="349"/>
      <c r="U226" s="347">
        <f>U227</f>
        <v>0</v>
      </c>
      <c r="V226" s="348"/>
      <c r="W226" s="348"/>
      <c r="X226" s="348"/>
      <c r="Y226" s="349"/>
      <c r="Z226" s="347">
        <f>Z227</f>
        <v>0</v>
      </c>
      <c r="AA226" s="348"/>
      <c r="AB226" s="348"/>
      <c r="AC226" s="349"/>
      <c r="AD226" s="347">
        <f>AD227</f>
        <v>0</v>
      </c>
      <c r="AE226" s="348"/>
      <c r="AF226" s="348"/>
      <c r="AG226" s="349"/>
      <c r="AH226" s="350">
        <f>AH227</f>
        <v>0</v>
      </c>
      <c r="AI226" s="351"/>
      <c r="AJ226" s="351"/>
      <c r="AK226" s="352"/>
      <c r="AL226" s="350">
        <f>AL227</f>
        <v>0</v>
      </c>
      <c r="AM226" s="351"/>
      <c r="AN226" s="351"/>
      <c r="AO226" s="352"/>
      <c r="AP226" s="350">
        <f>AP227</f>
        <v>0</v>
      </c>
      <c r="AQ226" s="351"/>
      <c r="AR226" s="351"/>
      <c r="AS226" s="352"/>
      <c r="AT226" s="8"/>
      <c r="AU226" s="8"/>
    </row>
    <row r="227" spans="1:54" hidden="1" x14ac:dyDescent="0.2">
      <c r="A227" s="333" t="s">
        <v>106</v>
      </c>
      <c r="B227" s="334"/>
      <c r="C227" s="334"/>
      <c r="D227" s="334"/>
      <c r="E227" s="334"/>
      <c r="F227" s="334"/>
      <c r="G227" s="334"/>
      <c r="H227" s="334"/>
      <c r="I227" s="335"/>
      <c r="J227" s="368"/>
      <c r="K227" s="369"/>
      <c r="L227" s="370"/>
      <c r="M227" s="356">
        <v>244</v>
      </c>
      <c r="N227" s="357"/>
      <c r="O227" s="358"/>
      <c r="P227" s="362">
        <f t="shared" si="5"/>
        <v>0</v>
      </c>
      <c r="Q227" s="363"/>
      <c r="R227" s="363"/>
      <c r="S227" s="363"/>
      <c r="T227" s="364"/>
      <c r="U227" s="283"/>
      <c r="V227" s="284"/>
      <c r="W227" s="284"/>
      <c r="X227" s="284"/>
      <c r="Y227" s="374"/>
      <c r="Z227" s="362"/>
      <c r="AA227" s="363"/>
      <c r="AB227" s="363"/>
      <c r="AC227" s="364"/>
      <c r="AD227" s="362"/>
      <c r="AE227" s="363"/>
      <c r="AF227" s="363"/>
      <c r="AG227" s="364"/>
      <c r="AH227" s="362"/>
      <c r="AI227" s="363"/>
      <c r="AJ227" s="363"/>
      <c r="AK227" s="364"/>
      <c r="AL227" s="368"/>
      <c r="AM227" s="369"/>
      <c r="AN227" s="369"/>
      <c r="AO227" s="370"/>
      <c r="AP227" s="368"/>
      <c r="AQ227" s="369"/>
      <c r="AR227" s="369"/>
      <c r="AS227" s="370"/>
      <c r="AT227" s="8"/>
      <c r="AU227" s="8"/>
    </row>
    <row r="228" spans="1:54" ht="38.25" hidden="1" customHeight="1" x14ac:dyDescent="0.2">
      <c r="A228" s="330" t="s">
        <v>113</v>
      </c>
      <c r="B228" s="331"/>
      <c r="C228" s="331"/>
      <c r="D228" s="331"/>
      <c r="E228" s="331"/>
      <c r="F228" s="331"/>
      <c r="G228" s="331"/>
      <c r="H228" s="331"/>
      <c r="I228" s="332"/>
      <c r="J228" s="371"/>
      <c r="K228" s="372"/>
      <c r="L228" s="373"/>
      <c r="M228" s="359"/>
      <c r="N228" s="360"/>
      <c r="O228" s="361"/>
      <c r="P228" s="365">
        <f t="shared" si="5"/>
        <v>0</v>
      </c>
      <c r="Q228" s="366"/>
      <c r="R228" s="366"/>
      <c r="S228" s="366"/>
      <c r="T228" s="367"/>
      <c r="U228" s="285"/>
      <c r="V228" s="286"/>
      <c r="W228" s="286"/>
      <c r="X228" s="286"/>
      <c r="Y228" s="375"/>
      <c r="Z228" s="365"/>
      <c r="AA228" s="366"/>
      <c r="AB228" s="366"/>
      <c r="AC228" s="367"/>
      <c r="AD228" s="365"/>
      <c r="AE228" s="366"/>
      <c r="AF228" s="366"/>
      <c r="AG228" s="367"/>
      <c r="AH228" s="365"/>
      <c r="AI228" s="366"/>
      <c r="AJ228" s="366"/>
      <c r="AK228" s="367"/>
      <c r="AL228" s="371"/>
      <c r="AM228" s="372"/>
      <c r="AN228" s="372"/>
      <c r="AO228" s="373"/>
      <c r="AP228" s="371"/>
      <c r="AQ228" s="372"/>
      <c r="AR228" s="372"/>
      <c r="AS228" s="373"/>
      <c r="AT228" s="8"/>
      <c r="AU228" s="8"/>
    </row>
    <row r="229" spans="1:54" s="10" customFormat="1" hidden="1" x14ac:dyDescent="0.2">
      <c r="A229" s="340" t="s">
        <v>45</v>
      </c>
      <c r="B229" s="341"/>
      <c r="C229" s="341"/>
      <c r="D229" s="341"/>
      <c r="E229" s="341"/>
      <c r="F229" s="341"/>
      <c r="G229" s="341"/>
      <c r="H229" s="341"/>
      <c r="I229" s="342"/>
      <c r="J229" s="353">
        <v>500</v>
      </c>
      <c r="K229" s="354"/>
      <c r="L229" s="355"/>
      <c r="M229" s="350" t="s">
        <v>43</v>
      </c>
      <c r="N229" s="351"/>
      <c r="O229" s="352"/>
      <c r="P229" s="347">
        <f t="shared" si="5"/>
        <v>0</v>
      </c>
      <c r="Q229" s="348"/>
      <c r="R229" s="348"/>
      <c r="S229" s="348"/>
      <c r="T229" s="349"/>
      <c r="U229" s="391">
        <f>U181</f>
        <v>0</v>
      </c>
      <c r="V229" s="297"/>
      <c r="W229" s="297"/>
      <c r="X229" s="297"/>
      <c r="Y229" s="298"/>
      <c r="Z229" s="347">
        <f>Z181</f>
        <v>0</v>
      </c>
      <c r="AA229" s="348"/>
      <c r="AB229" s="348"/>
      <c r="AC229" s="349"/>
      <c r="AD229" s="347">
        <f>AD181</f>
        <v>0</v>
      </c>
      <c r="AE229" s="348"/>
      <c r="AF229" s="348"/>
      <c r="AG229" s="349"/>
      <c r="AH229" s="347">
        <f>AH181</f>
        <v>0</v>
      </c>
      <c r="AI229" s="348"/>
      <c r="AJ229" s="348"/>
      <c r="AK229" s="349"/>
      <c r="AL229" s="350">
        <f>AL181</f>
        <v>0</v>
      </c>
      <c r="AM229" s="351"/>
      <c r="AN229" s="351"/>
      <c r="AO229" s="352"/>
      <c r="AP229" s="350">
        <f>AP181</f>
        <v>0</v>
      </c>
      <c r="AQ229" s="351"/>
      <c r="AR229" s="351"/>
      <c r="AS229" s="352"/>
      <c r="AT229" s="9"/>
      <c r="AU229" s="9"/>
    </row>
    <row r="230" spans="1:54" hidden="1" x14ac:dyDescent="0.2">
      <c r="A230" s="340" t="s">
        <v>46</v>
      </c>
      <c r="B230" s="341"/>
      <c r="C230" s="341"/>
      <c r="D230" s="341"/>
      <c r="E230" s="341"/>
      <c r="F230" s="341"/>
      <c r="G230" s="341"/>
      <c r="H230" s="341"/>
      <c r="I230" s="342"/>
      <c r="J230" s="353">
        <v>600</v>
      </c>
      <c r="K230" s="354"/>
      <c r="L230" s="355"/>
      <c r="M230" s="350" t="s">
        <v>43</v>
      </c>
      <c r="N230" s="351"/>
      <c r="O230" s="352"/>
      <c r="P230" s="347">
        <f>SUM(U230:AS230)</f>
        <v>0</v>
      </c>
      <c r="Q230" s="348"/>
      <c r="R230" s="348"/>
      <c r="S230" s="348"/>
      <c r="T230" s="349"/>
      <c r="U230" s="347">
        <f>U229+U188-U203</f>
        <v>0</v>
      </c>
      <c r="V230" s="348"/>
      <c r="W230" s="348"/>
      <c r="X230" s="348"/>
      <c r="Y230" s="349"/>
      <c r="Z230" s="347">
        <f>Z229+Z188-Z203</f>
        <v>0</v>
      </c>
      <c r="AA230" s="348"/>
      <c r="AB230" s="348"/>
      <c r="AC230" s="349"/>
      <c r="AD230" s="347">
        <f>AD229+AD188-AD203</f>
        <v>0</v>
      </c>
      <c r="AE230" s="348"/>
      <c r="AF230" s="348"/>
      <c r="AG230" s="349"/>
      <c r="AH230" s="350">
        <f>AH229+AH188-AH203</f>
        <v>0</v>
      </c>
      <c r="AI230" s="351"/>
      <c r="AJ230" s="351"/>
      <c r="AK230" s="352"/>
      <c r="AL230" s="350">
        <f>AL229+AL188-AL203</f>
        <v>0</v>
      </c>
      <c r="AM230" s="351"/>
      <c r="AN230" s="351"/>
      <c r="AO230" s="352"/>
      <c r="AP230" s="350">
        <f>AP229+AP188-AP203</f>
        <v>0</v>
      </c>
      <c r="AQ230" s="351"/>
      <c r="AR230" s="351"/>
      <c r="AS230" s="352"/>
      <c r="AT230" s="8"/>
      <c r="AU230" s="8"/>
    </row>
    <row r="231" spans="1:54" ht="12.75" hidden="1" customHeight="1" x14ac:dyDescent="0.2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4"/>
      <c r="N231" s="34"/>
      <c r="O231" s="34"/>
      <c r="P231" s="34"/>
      <c r="Q231" s="35"/>
      <c r="R231" s="35"/>
      <c r="S231" s="35"/>
      <c r="T231" s="35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5"/>
      <c r="AL231" s="35"/>
      <c r="AM231" s="35"/>
      <c r="AN231" s="35"/>
      <c r="AO231" s="35"/>
      <c r="AP231" s="35"/>
      <c r="AQ231" s="35"/>
      <c r="AR231" s="35"/>
      <c r="AS231" s="35"/>
      <c r="AT231" s="8"/>
      <c r="AU231" s="8"/>
    </row>
    <row r="232" spans="1:54" x14ac:dyDescent="0.2">
      <c r="AN232" s="276" t="s">
        <v>124</v>
      </c>
      <c r="AO232" s="276"/>
      <c r="AP232" s="276"/>
      <c r="AQ232" s="276"/>
      <c r="AR232" s="276"/>
      <c r="AS232" s="276"/>
    </row>
    <row r="233" spans="1:54" s="5" customFormat="1" ht="13.15" customHeight="1" x14ac:dyDescent="0.2">
      <c r="A233" s="277" t="s">
        <v>51</v>
      </c>
      <c r="B233" s="277"/>
      <c r="C233" s="277"/>
      <c r="D233" s="277"/>
      <c r="E233" s="277"/>
      <c r="F233" s="277"/>
      <c r="G233" s="277"/>
      <c r="H233" s="277"/>
      <c r="I233" s="277"/>
      <c r="J233" s="277"/>
      <c r="K233" s="277"/>
      <c r="L233" s="277"/>
      <c r="M233" s="277"/>
      <c r="N233" s="277"/>
      <c r="O233" s="277"/>
      <c r="P233" s="277"/>
      <c r="Q233" s="277"/>
      <c r="R233" s="277"/>
      <c r="S233" s="277"/>
      <c r="T233" s="277"/>
      <c r="U233" s="277"/>
      <c r="V233" s="277"/>
      <c r="W233" s="277"/>
      <c r="X233" s="277"/>
      <c r="Y233" s="277"/>
      <c r="Z233" s="277"/>
      <c r="AA233" s="277"/>
      <c r="AB233" s="277"/>
      <c r="AC233" s="277"/>
      <c r="AD233" s="277"/>
      <c r="AE233" s="277"/>
      <c r="AF233" s="277"/>
      <c r="AG233" s="277"/>
      <c r="AH233" s="277"/>
      <c r="AI233" s="277"/>
      <c r="AJ233" s="277"/>
      <c r="AK233" s="277"/>
      <c r="AL233" s="277"/>
      <c r="AM233" s="277"/>
      <c r="AN233" s="277"/>
      <c r="AO233" s="277"/>
      <c r="AP233" s="277"/>
      <c r="AQ233" s="277"/>
      <c r="AR233" s="277"/>
      <c r="AS233" s="277"/>
    </row>
    <row r="234" spans="1:54" s="5" customFormat="1" ht="13.15" customHeight="1" x14ac:dyDescent="0.2">
      <c r="A234" s="277" t="s">
        <v>129</v>
      </c>
      <c r="B234" s="277"/>
      <c r="C234" s="277"/>
      <c r="D234" s="277"/>
      <c r="E234" s="277"/>
      <c r="F234" s="277"/>
      <c r="G234" s="277"/>
      <c r="H234" s="277"/>
      <c r="I234" s="277"/>
      <c r="J234" s="277"/>
      <c r="K234" s="277"/>
      <c r="L234" s="277"/>
      <c r="M234" s="277"/>
      <c r="N234" s="277"/>
      <c r="O234" s="277"/>
      <c r="P234" s="277"/>
      <c r="Q234" s="277"/>
      <c r="R234" s="277"/>
      <c r="S234" s="277"/>
      <c r="T234" s="277"/>
      <c r="U234" s="277"/>
      <c r="V234" s="277"/>
      <c r="W234" s="277"/>
      <c r="X234" s="277"/>
      <c r="Y234" s="277"/>
      <c r="Z234" s="277"/>
      <c r="AA234" s="277"/>
      <c r="AB234" s="277"/>
      <c r="AC234" s="277"/>
      <c r="AD234" s="277"/>
      <c r="AE234" s="277"/>
      <c r="AF234" s="277"/>
      <c r="AG234" s="277"/>
      <c r="AH234" s="277"/>
      <c r="AI234" s="277"/>
      <c r="AJ234" s="277"/>
      <c r="AK234" s="277"/>
      <c r="AL234" s="277"/>
      <c r="AM234" s="277"/>
      <c r="AN234" s="277"/>
      <c r="AO234" s="277"/>
      <c r="AP234" s="277"/>
      <c r="AQ234" s="277"/>
      <c r="AR234" s="277"/>
      <c r="AS234" s="277"/>
    </row>
    <row r="235" spans="1:54" x14ac:dyDescent="0.2">
      <c r="A235" s="325" t="s">
        <v>220</v>
      </c>
      <c r="B235" s="325"/>
      <c r="C235" s="325"/>
      <c r="D235" s="325"/>
      <c r="E235" s="325"/>
      <c r="F235" s="325"/>
      <c r="G235" s="325"/>
      <c r="H235" s="325"/>
      <c r="I235" s="325"/>
      <c r="J235" s="325"/>
      <c r="K235" s="325"/>
      <c r="L235" s="325"/>
      <c r="M235" s="325"/>
      <c r="N235" s="325"/>
      <c r="O235" s="325"/>
      <c r="P235" s="325"/>
      <c r="Q235" s="325"/>
      <c r="R235" s="325"/>
      <c r="S235" s="325"/>
      <c r="T235" s="325"/>
      <c r="U235" s="325"/>
      <c r="V235" s="325"/>
      <c r="W235" s="325"/>
      <c r="X235" s="325"/>
      <c r="Y235" s="325"/>
      <c r="Z235" s="325"/>
      <c r="AA235" s="325"/>
      <c r="AB235" s="325"/>
      <c r="AC235" s="325"/>
      <c r="AD235" s="325"/>
      <c r="AE235" s="325"/>
      <c r="AF235" s="325"/>
      <c r="AG235" s="325"/>
      <c r="AH235" s="325"/>
      <c r="AI235" s="325"/>
      <c r="AJ235" s="325"/>
      <c r="AK235" s="325"/>
      <c r="AL235" s="325"/>
      <c r="AM235" s="325"/>
      <c r="AN235" s="325"/>
      <c r="AO235" s="325"/>
      <c r="AP235" s="325"/>
      <c r="AQ235" s="325"/>
      <c r="AR235" s="325"/>
      <c r="AS235" s="325"/>
    </row>
    <row r="236" spans="1:54" s="5" customFormat="1" ht="13.15" customHeight="1" x14ac:dyDescent="0.2"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</row>
    <row r="237" spans="1:54" s="5" customFormat="1" ht="12.75" customHeight="1" x14ac:dyDescent="0.2">
      <c r="A237" s="326" t="s">
        <v>22</v>
      </c>
      <c r="B237" s="326"/>
      <c r="C237" s="326"/>
      <c r="D237" s="326"/>
      <c r="E237" s="326" t="s">
        <v>34</v>
      </c>
      <c r="F237" s="326"/>
      <c r="G237" s="326" t="s">
        <v>52</v>
      </c>
      <c r="H237" s="326"/>
      <c r="I237" s="326"/>
      <c r="J237" s="326" t="s">
        <v>72</v>
      </c>
      <c r="K237" s="326"/>
      <c r="L237" s="326"/>
      <c r="M237" s="326"/>
      <c r="N237" s="326"/>
      <c r="O237" s="326"/>
      <c r="P237" s="326"/>
      <c r="Q237" s="326"/>
      <c r="R237" s="326"/>
      <c r="S237" s="326"/>
      <c r="T237" s="326"/>
      <c r="U237" s="326"/>
      <c r="V237" s="326"/>
      <c r="W237" s="326"/>
      <c r="X237" s="326"/>
      <c r="Y237" s="326"/>
      <c r="Z237" s="326"/>
      <c r="AA237" s="326"/>
      <c r="AB237" s="326"/>
      <c r="AC237" s="326"/>
      <c r="AD237" s="326"/>
      <c r="AE237" s="326"/>
      <c r="AF237" s="326"/>
      <c r="AG237" s="326"/>
      <c r="AH237" s="326"/>
      <c r="AI237" s="326"/>
      <c r="AJ237" s="326"/>
      <c r="AK237" s="326"/>
      <c r="AL237" s="326"/>
      <c r="AM237" s="326"/>
      <c r="AN237" s="326"/>
      <c r="AO237" s="326"/>
      <c r="AP237" s="326"/>
      <c r="AQ237" s="326"/>
      <c r="AR237" s="326"/>
      <c r="AS237" s="326"/>
    </row>
    <row r="238" spans="1:54" s="5" customFormat="1" ht="13.15" customHeight="1" x14ac:dyDescent="0.2">
      <c r="A238" s="326"/>
      <c r="B238" s="326"/>
      <c r="C238" s="326"/>
      <c r="D238" s="326"/>
      <c r="E238" s="326"/>
      <c r="F238" s="326"/>
      <c r="G238" s="326"/>
      <c r="H238" s="326"/>
      <c r="I238" s="326"/>
      <c r="J238" s="326" t="s">
        <v>53</v>
      </c>
      <c r="K238" s="326"/>
      <c r="L238" s="326"/>
      <c r="M238" s="326"/>
      <c r="N238" s="326"/>
      <c r="O238" s="326"/>
      <c r="P238" s="326"/>
      <c r="Q238" s="326"/>
      <c r="R238" s="326"/>
      <c r="S238" s="326"/>
      <c r="T238" s="326"/>
      <c r="U238" s="326"/>
      <c r="V238" s="392" t="s">
        <v>27</v>
      </c>
      <c r="W238" s="392"/>
      <c r="X238" s="392"/>
      <c r="Y238" s="392"/>
      <c r="Z238" s="392"/>
      <c r="AA238" s="392"/>
      <c r="AB238" s="392"/>
      <c r="AC238" s="392"/>
      <c r="AD238" s="392"/>
      <c r="AE238" s="392"/>
      <c r="AF238" s="392"/>
      <c r="AG238" s="392"/>
      <c r="AH238" s="392"/>
      <c r="AI238" s="392"/>
      <c r="AJ238" s="392"/>
      <c r="AK238" s="392"/>
      <c r="AL238" s="392"/>
      <c r="AM238" s="392"/>
      <c r="AN238" s="392"/>
      <c r="AO238" s="392"/>
      <c r="AP238" s="392"/>
      <c r="AQ238" s="392"/>
      <c r="AR238" s="392"/>
      <c r="AS238" s="392"/>
    </row>
    <row r="239" spans="1:54" s="5" customFormat="1" ht="78.75" customHeight="1" x14ac:dyDescent="0.2">
      <c r="A239" s="326"/>
      <c r="B239" s="326"/>
      <c r="C239" s="326"/>
      <c r="D239" s="326"/>
      <c r="E239" s="326"/>
      <c r="F239" s="326"/>
      <c r="G239" s="326"/>
      <c r="H239" s="326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326"/>
      <c r="T239" s="326"/>
      <c r="U239" s="326"/>
      <c r="V239" s="326" t="s">
        <v>54</v>
      </c>
      <c r="W239" s="326"/>
      <c r="X239" s="326"/>
      <c r="Y239" s="326"/>
      <c r="Z239" s="326"/>
      <c r="AA239" s="326"/>
      <c r="AB239" s="326"/>
      <c r="AC239" s="326"/>
      <c r="AD239" s="326"/>
      <c r="AE239" s="326"/>
      <c r="AF239" s="326"/>
      <c r="AG239" s="326"/>
      <c r="AH239" s="326" t="s">
        <v>55</v>
      </c>
      <c r="AI239" s="326"/>
      <c r="AJ239" s="326"/>
      <c r="AK239" s="326"/>
      <c r="AL239" s="326"/>
      <c r="AM239" s="326"/>
      <c r="AN239" s="326"/>
      <c r="AO239" s="326"/>
      <c r="AP239" s="326"/>
      <c r="AQ239" s="326"/>
      <c r="AR239" s="326"/>
      <c r="AS239" s="326"/>
      <c r="BB239" s="117">
        <f>+V242-'ПФХД стр.2'!P125</f>
        <v>0</v>
      </c>
    </row>
    <row r="240" spans="1:54" s="5" customFormat="1" ht="51" customHeight="1" x14ac:dyDescent="0.2">
      <c r="A240" s="326"/>
      <c r="B240" s="326"/>
      <c r="C240" s="326"/>
      <c r="D240" s="326"/>
      <c r="E240" s="326"/>
      <c r="F240" s="326"/>
      <c r="G240" s="326"/>
      <c r="H240" s="326"/>
      <c r="I240" s="326"/>
      <c r="J240" s="326" t="s">
        <v>56</v>
      </c>
      <c r="K240" s="326"/>
      <c r="L240" s="326"/>
      <c r="M240" s="326"/>
      <c r="N240" s="326" t="s">
        <v>74</v>
      </c>
      <c r="O240" s="326"/>
      <c r="P240" s="326"/>
      <c r="Q240" s="326"/>
      <c r="R240" s="326" t="s">
        <v>75</v>
      </c>
      <c r="S240" s="326"/>
      <c r="T240" s="326"/>
      <c r="U240" s="326"/>
      <c r="V240" s="326" t="s">
        <v>56</v>
      </c>
      <c r="W240" s="326"/>
      <c r="X240" s="326"/>
      <c r="Y240" s="326"/>
      <c r="Z240" s="326" t="s">
        <v>74</v>
      </c>
      <c r="AA240" s="326"/>
      <c r="AB240" s="326"/>
      <c r="AC240" s="326"/>
      <c r="AD240" s="326" t="s">
        <v>75</v>
      </c>
      <c r="AE240" s="326"/>
      <c r="AF240" s="326"/>
      <c r="AG240" s="326"/>
      <c r="AH240" s="326" t="s">
        <v>56</v>
      </c>
      <c r="AI240" s="326"/>
      <c r="AJ240" s="326"/>
      <c r="AK240" s="326"/>
      <c r="AL240" s="326" t="s">
        <v>74</v>
      </c>
      <c r="AM240" s="326"/>
      <c r="AN240" s="326"/>
      <c r="AO240" s="326"/>
      <c r="AP240" s="326" t="s">
        <v>75</v>
      </c>
      <c r="AQ240" s="326"/>
      <c r="AR240" s="326"/>
      <c r="AS240" s="326"/>
      <c r="BB240" s="117">
        <f>+Z242-'ПФХД стр.3'!P173</f>
        <v>0</v>
      </c>
    </row>
    <row r="241" spans="1:67" s="5" customFormat="1" x14ac:dyDescent="0.2">
      <c r="A241" s="403">
        <v>1</v>
      </c>
      <c r="B241" s="403"/>
      <c r="C241" s="403"/>
      <c r="D241" s="403"/>
      <c r="E241" s="402">
        <v>2</v>
      </c>
      <c r="F241" s="402"/>
      <c r="G241" s="402">
        <v>3</v>
      </c>
      <c r="H241" s="402"/>
      <c r="I241" s="402"/>
      <c r="J241" s="402">
        <v>4</v>
      </c>
      <c r="K241" s="402"/>
      <c r="L241" s="402"/>
      <c r="M241" s="402"/>
      <c r="N241" s="402">
        <v>5</v>
      </c>
      <c r="O241" s="402"/>
      <c r="P241" s="402"/>
      <c r="Q241" s="402"/>
      <c r="R241" s="402">
        <v>6</v>
      </c>
      <c r="S241" s="402"/>
      <c r="T241" s="402"/>
      <c r="U241" s="402"/>
      <c r="V241" s="402">
        <v>7</v>
      </c>
      <c r="W241" s="402"/>
      <c r="X241" s="402"/>
      <c r="Y241" s="402"/>
      <c r="Z241" s="402">
        <v>8</v>
      </c>
      <c r="AA241" s="402"/>
      <c r="AB241" s="402"/>
      <c r="AC241" s="402"/>
      <c r="AD241" s="402">
        <v>9</v>
      </c>
      <c r="AE241" s="402"/>
      <c r="AF241" s="402"/>
      <c r="AG241" s="402"/>
      <c r="AH241" s="402">
        <v>10</v>
      </c>
      <c r="AI241" s="402"/>
      <c r="AJ241" s="402"/>
      <c r="AK241" s="402"/>
      <c r="AL241" s="403">
        <v>11</v>
      </c>
      <c r="AM241" s="403"/>
      <c r="AN241" s="403"/>
      <c r="AO241" s="403"/>
      <c r="AP241" s="403">
        <v>12</v>
      </c>
      <c r="AQ241" s="403"/>
      <c r="AR241" s="403"/>
      <c r="AS241" s="403"/>
      <c r="AT241" s="419" t="s">
        <v>182</v>
      </c>
      <c r="AU241" s="420"/>
      <c r="AV241" s="420"/>
      <c r="AW241" s="420"/>
      <c r="AX241" s="420"/>
      <c r="AY241" s="420"/>
      <c r="AZ241" s="420"/>
      <c r="BA241" s="420"/>
      <c r="BB241" s="421"/>
      <c r="BC241" s="419" t="s">
        <v>184</v>
      </c>
      <c r="BD241" s="420"/>
      <c r="BE241" s="420"/>
      <c r="BF241" s="420"/>
      <c r="BG241" s="421"/>
      <c r="BH241" s="419" t="s">
        <v>185</v>
      </c>
      <c r="BI241" s="420"/>
      <c r="BJ241" s="420"/>
      <c r="BK241" s="421"/>
    </row>
    <row r="242" spans="1:67" s="5" customFormat="1" ht="38.25" customHeight="1" x14ac:dyDescent="0.2">
      <c r="A242" s="422" t="s">
        <v>57</v>
      </c>
      <c r="B242" s="422"/>
      <c r="C242" s="422"/>
      <c r="D242" s="422"/>
      <c r="E242" s="400" t="s">
        <v>58</v>
      </c>
      <c r="F242" s="400"/>
      <c r="G242" s="401" t="s">
        <v>43</v>
      </c>
      <c r="H242" s="401"/>
      <c r="I242" s="401"/>
      <c r="J242" s="329">
        <f>J243+J246</f>
        <v>6239248.1599999992</v>
      </c>
      <c r="K242" s="329"/>
      <c r="L242" s="329"/>
      <c r="M242" s="329"/>
      <c r="N242" s="329">
        <f t="shared" ref="N242" si="6">N243+N246</f>
        <v>4926031.71</v>
      </c>
      <c r="O242" s="329"/>
      <c r="P242" s="329"/>
      <c r="Q242" s="329"/>
      <c r="R242" s="329">
        <f t="shared" ref="R242" si="7">R243+R246</f>
        <v>4906242.32</v>
      </c>
      <c r="S242" s="329"/>
      <c r="T242" s="329"/>
      <c r="U242" s="329"/>
      <c r="V242" s="329">
        <f>V243+V246</f>
        <v>6239248.1599999992</v>
      </c>
      <c r="W242" s="329"/>
      <c r="X242" s="329"/>
      <c r="Y242" s="329"/>
      <c r="Z242" s="329">
        <f t="shared" ref="Z242" si="8">Z243+Z246</f>
        <v>4926031.71</v>
      </c>
      <c r="AA242" s="329"/>
      <c r="AB242" s="329"/>
      <c r="AC242" s="329"/>
      <c r="AD242" s="329">
        <f t="shared" ref="AD242" si="9">AD243+AD246</f>
        <v>4906242.32</v>
      </c>
      <c r="AE242" s="329"/>
      <c r="AF242" s="329"/>
      <c r="AG242" s="329"/>
      <c r="AH242" s="329">
        <f t="shared" ref="AH242" si="10">AH243+AH246</f>
        <v>0</v>
      </c>
      <c r="AI242" s="329"/>
      <c r="AJ242" s="329"/>
      <c r="AK242" s="329"/>
      <c r="AL242" s="329">
        <f t="shared" ref="AL242" si="11">AL243+AL246</f>
        <v>0</v>
      </c>
      <c r="AM242" s="329"/>
      <c r="AN242" s="329"/>
      <c r="AO242" s="329"/>
      <c r="AP242" s="329">
        <f t="shared" ref="AP242" si="12">AP243+AP246</f>
        <v>0</v>
      </c>
      <c r="AQ242" s="329"/>
      <c r="AR242" s="329"/>
      <c r="AS242" s="329"/>
      <c r="AT242" s="59">
        <f>V242-V243-V246</f>
        <v>0</v>
      </c>
      <c r="AU242" s="60">
        <f>Z242-Z243-Z246</f>
        <v>0</v>
      </c>
      <c r="AV242" s="60">
        <f>AD242-AD243-AD246</f>
        <v>0</v>
      </c>
      <c r="AW242" s="60">
        <f>AH242-AH243-AH246</f>
        <v>0</v>
      </c>
      <c r="AX242" s="60">
        <f>AL242-AL243-AL246</f>
        <v>0</v>
      </c>
      <c r="AY242" s="60">
        <f>AP242-AP243-AP246</f>
        <v>0</v>
      </c>
      <c r="AZ242" s="60">
        <f>J242-V242-AH242</f>
        <v>0</v>
      </c>
      <c r="BA242" s="60">
        <f>N242-Z242-AL242</f>
        <v>0</v>
      </c>
      <c r="BB242" s="61">
        <f>R242-AD242-AP242</f>
        <v>0</v>
      </c>
      <c r="BC242" s="59">
        <f>V242-'ПФХД стр.2'!U124-'ПФХД стр.2'!Z124-'ПФХД стр.2'!AD124-'ПФХД стр.2'!AH124</f>
        <v>840543.88000000012</v>
      </c>
      <c r="BD242" s="60">
        <f>Z242-'ПФХД стр.3'!U172-'ПФХД стр.3'!Z172-'ПФХД стр.3'!AD172-'ПФХД стр.3'!AH172</f>
        <v>833272</v>
      </c>
      <c r="BE242" s="60">
        <f>AD242-'ПФХД стр.4'!U221-'ПФХД стр.4'!Z221-'ПФХД стр.4'!AD221-'ПФХД стр.4'!AH221</f>
        <v>833272.00000000047</v>
      </c>
      <c r="BF242" s="60" t="s">
        <v>186</v>
      </c>
      <c r="BG242" s="61"/>
      <c r="BH242" s="59">
        <f>V242-'ПФХД стр.2'!AD124</f>
        <v>6239248.1599999992</v>
      </c>
      <c r="BI242" s="60">
        <f>Z242-'ПФХД стр.3'!AD172</f>
        <v>4926031.71</v>
      </c>
      <c r="BJ242" s="60">
        <f>AD242-'ПФХД стр.4'!AD221</f>
        <v>4906242.32</v>
      </c>
      <c r="BK242" s="61" t="s">
        <v>186</v>
      </c>
      <c r="BO242" s="118">
        <f>+'ПФХД стр.2'!P125-'ПФХД стр.5'!V242</f>
        <v>0</v>
      </c>
    </row>
    <row r="243" spans="1:67" s="5" customFormat="1" x14ac:dyDescent="0.2">
      <c r="A243" s="287" t="s">
        <v>158</v>
      </c>
      <c r="B243" s="288"/>
      <c r="C243" s="288"/>
      <c r="D243" s="289"/>
      <c r="E243" s="357">
        <v>1001</v>
      </c>
      <c r="F243" s="358"/>
      <c r="G243" s="394" t="s">
        <v>43</v>
      </c>
      <c r="H243" s="395"/>
      <c r="I243" s="396"/>
      <c r="J243" s="368">
        <f>V243+AH243</f>
        <v>1820778.41</v>
      </c>
      <c r="K243" s="369"/>
      <c r="L243" s="369"/>
      <c r="M243" s="370"/>
      <c r="N243" s="368">
        <f t="shared" ref="N243" si="13">Z243+AL243</f>
        <v>378113.14</v>
      </c>
      <c r="O243" s="369"/>
      <c r="P243" s="369"/>
      <c r="Q243" s="370"/>
      <c r="R243" s="368">
        <f t="shared" ref="R243" si="14">AD243+AP243</f>
        <v>0</v>
      </c>
      <c r="S243" s="369"/>
      <c r="T243" s="369"/>
      <c r="U243" s="370"/>
      <c r="V243" s="368">
        <v>1820778.41</v>
      </c>
      <c r="W243" s="369"/>
      <c r="X243" s="369"/>
      <c r="Y243" s="370"/>
      <c r="Z243" s="368">
        <v>378113.14</v>
      </c>
      <c r="AA243" s="369"/>
      <c r="AB243" s="369"/>
      <c r="AC243" s="370"/>
      <c r="AD243" s="368">
        <v>0</v>
      </c>
      <c r="AE243" s="369"/>
      <c r="AF243" s="369"/>
      <c r="AG243" s="370"/>
      <c r="AH243" s="368"/>
      <c r="AI243" s="369"/>
      <c r="AJ243" s="369"/>
      <c r="AK243" s="370"/>
      <c r="AL243" s="368"/>
      <c r="AM243" s="369"/>
      <c r="AN243" s="369"/>
      <c r="AO243" s="370"/>
      <c r="AP243" s="283"/>
      <c r="AQ243" s="284"/>
      <c r="AR243" s="284"/>
      <c r="AS243" s="374"/>
      <c r="AT243" s="59"/>
      <c r="AU243" s="60"/>
      <c r="AV243" s="60"/>
      <c r="AW243" s="60"/>
      <c r="AX243" s="60"/>
      <c r="AY243" s="60"/>
      <c r="AZ243" s="60"/>
      <c r="BA243" s="60"/>
      <c r="BB243" s="61"/>
      <c r="BC243" s="59">
        <f>AH242-'ПФХД стр.2'!AL124</f>
        <v>-840543.87999999989</v>
      </c>
      <c r="BD243" s="60">
        <f>AL242-'ПФХД стр.3'!AL172</f>
        <v>-833272</v>
      </c>
      <c r="BE243" s="60">
        <f>AD242-'ПФХД стр.4'!AP221</f>
        <v>4906242.32</v>
      </c>
      <c r="BF243" s="60" t="s">
        <v>183</v>
      </c>
      <c r="BG243" s="61"/>
      <c r="BH243" s="59"/>
      <c r="BI243" s="60"/>
      <c r="BJ243" s="60"/>
      <c r="BK243" s="61"/>
    </row>
    <row r="244" spans="1:67" s="5" customFormat="1" ht="50.25" customHeight="1" x14ac:dyDescent="0.2">
      <c r="A244" s="423" t="s">
        <v>174</v>
      </c>
      <c r="B244" s="423"/>
      <c r="C244" s="423"/>
      <c r="D244" s="423"/>
      <c r="E244" s="360"/>
      <c r="F244" s="361"/>
      <c r="G244" s="397"/>
      <c r="H244" s="398"/>
      <c r="I244" s="399"/>
      <c r="J244" s="371"/>
      <c r="K244" s="372"/>
      <c r="L244" s="372"/>
      <c r="M244" s="373"/>
      <c r="N244" s="371"/>
      <c r="O244" s="372"/>
      <c r="P244" s="372"/>
      <c r="Q244" s="373"/>
      <c r="R244" s="371"/>
      <c r="S244" s="372"/>
      <c r="T244" s="372"/>
      <c r="U244" s="373"/>
      <c r="V244" s="371"/>
      <c r="W244" s="372"/>
      <c r="X244" s="372"/>
      <c r="Y244" s="373"/>
      <c r="Z244" s="371"/>
      <c r="AA244" s="372"/>
      <c r="AB244" s="372"/>
      <c r="AC244" s="373"/>
      <c r="AD244" s="371"/>
      <c r="AE244" s="372"/>
      <c r="AF244" s="372"/>
      <c r="AG244" s="373"/>
      <c r="AH244" s="371"/>
      <c r="AI244" s="372"/>
      <c r="AJ244" s="372"/>
      <c r="AK244" s="373"/>
      <c r="AL244" s="371"/>
      <c r="AM244" s="372"/>
      <c r="AN244" s="372"/>
      <c r="AO244" s="373"/>
      <c r="AP244" s="285"/>
      <c r="AQ244" s="286"/>
      <c r="AR244" s="286"/>
      <c r="AS244" s="375"/>
      <c r="AT244" s="59"/>
      <c r="AU244" s="60"/>
      <c r="AV244" s="60"/>
      <c r="AW244" s="60"/>
      <c r="AX244" s="60"/>
      <c r="AY244" s="60"/>
      <c r="AZ244" s="60">
        <f>J243-V243-AH243</f>
        <v>0</v>
      </c>
      <c r="BA244" s="60">
        <f>J243-Z243-AL243</f>
        <v>1442665.27</v>
      </c>
      <c r="BB244" s="61">
        <f>R243-AD243-AP243</f>
        <v>0</v>
      </c>
      <c r="BC244" s="59"/>
      <c r="BD244" s="60"/>
      <c r="BE244" s="60"/>
      <c r="BF244" s="60"/>
      <c r="BG244" s="61"/>
      <c r="BH244" s="59"/>
      <c r="BI244" s="60"/>
      <c r="BJ244" s="60"/>
      <c r="BK244" s="61"/>
    </row>
    <row r="245" spans="1:67" s="5" customFormat="1" ht="13.15" customHeight="1" x14ac:dyDescent="0.2">
      <c r="A245" s="404"/>
      <c r="B245" s="404"/>
      <c r="C245" s="404"/>
      <c r="D245" s="404"/>
      <c r="E245" s="280"/>
      <c r="F245" s="280"/>
      <c r="G245" s="280"/>
      <c r="H245" s="280"/>
      <c r="I245" s="280"/>
      <c r="J245" s="329">
        <f t="shared" ref="J245:J247" si="15">V245+AH245</f>
        <v>0</v>
      </c>
      <c r="K245" s="329"/>
      <c r="L245" s="329"/>
      <c r="M245" s="329"/>
      <c r="N245" s="329">
        <f t="shared" ref="N245:N247" si="16">Z245+AL245</f>
        <v>0</v>
      </c>
      <c r="O245" s="329"/>
      <c r="P245" s="329"/>
      <c r="Q245" s="329"/>
      <c r="R245" s="329">
        <f t="shared" ref="R245:R247" si="17">AD245+AP245</f>
        <v>0</v>
      </c>
      <c r="S245" s="329"/>
      <c r="T245" s="329"/>
      <c r="U245" s="329"/>
      <c r="V245" s="329"/>
      <c r="W245" s="329"/>
      <c r="X245" s="329"/>
      <c r="Y245" s="329"/>
      <c r="Z245" s="329"/>
      <c r="AA245" s="329"/>
      <c r="AB245" s="329"/>
      <c r="AC245" s="329"/>
      <c r="AD245" s="329"/>
      <c r="AE245" s="329"/>
      <c r="AF245" s="329"/>
      <c r="AG245" s="329"/>
      <c r="AH245" s="329"/>
      <c r="AI245" s="329"/>
      <c r="AJ245" s="329"/>
      <c r="AK245" s="329"/>
      <c r="AL245" s="329"/>
      <c r="AM245" s="329"/>
      <c r="AN245" s="329"/>
      <c r="AO245" s="329"/>
      <c r="AP245" s="280"/>
      <c r="AQ245" s="280"/>
      <c r="AR245" s="280"/>
      <c r="AS245" s="280"/>
      <c r="AT245" s="59"/>
      <c r="AU245" s="60"/>
      <c r="AV245" s="60"/>
      <c r="AW245" s="60"/>
      <c r="AX245" s="60"/>
      <c r="AY245" s="60"/>
      <c r="AZ245" s="60"/>
      <c r="BA245" s="60"/>
      <c r="BB245" s="61"/>
      <c r="BC245" s="59"/>
      <c r="BD245" s="60"/>
      <c r="BE245" s="60"/>
      <c r="BF245" s="60"/>
      <c r="BG245" s="61"/>
      <c r="BH245" s="59"/>
      <c r="BI245" s="60"/>
      <c r="BJ245" s="60"/>
      <c r="BK245" s="61"/>
    </row>
    <row r="246" spans="1:67" s="5" customFormat="1" ht="38.25" customHeight="1" x14ac:dyDescent="0.2">
      <c r="A246" s="393" t="s">
        <v>160</v>
      </c>
      <c r="B246" s="393"/>
      <c r="C246" s="393"/>
      <c r="D246" s="393"/>
      <c r="E246" s="336">
        <v>2001</v>
      </c>
      <c r="F246" s="336"/>
      <c r="G246" s="280"/>
      <c r="H246" s="280"/>
      <c r="I246" s="280"/>
      <c r="J246" s="329">
        <f t="shared" si="15"/>
        <v>4418469.7499999991</v>
      </c>
      <c r="K246" s="329"/>
      <c r="L246" s="329"/>
      <c r="M246" s="329"/>
      <c r="N246" s="329">
        <f t="shared" si="16"/>
        <v>4547918.57</v>
      </c>
      <c r="O246" s="329"/>
      <c r="P246" s="329"/>
      <c r="Q246" s="329"/>
      <c r="R246" s="329">
        <f t="shared" si="17"/>
        <v>4906242.32</v>
      </c>
      <c r="S246" s="329"/>
      <c r="T246" s="329"/>
      <c r="U246" s="329"/>
      <c r="V246" s="329">
        <f>'ПФХД стр.2'!P125-'ПФХД стр.5'!V243</f>
        <v>4418469.7499999991</v>
      </c>
      <c r="W246" s="329"/>
      <c r="X246" s="329"/>
      <c r="Y246" s="329"/>
      <c r="Z246" s="329">
        <f>+'ПФХД стр.3'!P173-'ПФХД стр.5'!Z243</f>
        <v>4547918.57</v>
      </c>
      <c r="AA246" s="329"/>
      <c r="AB246" s="329"/>
      <c r="AC246" s="329"/>
      <c r="AD246" s="329">
        <f>'ПФХД стр.4'!P222</f>
        <v>4906242.32</v>
      </c>
      <c r="AE246" s="329"/>
      <c r="AF246" s="329"/>
      <c r="AG246" s="329"/>
      <c r="AH246" s="329"/>
      <c r="AI246" s="329"/>
      <c r="AJ246" s="329"/>
      <c r="AK246" s="329"/>
      <c r="AL246" s="329"/>
      <c r="AM246" s="329"/>
      <c r="AN246" s="329"/>
      <c r="AO246" s="329"/>
      <c r="AP246" s="280"/>
      <c r="AQ246" s="280"/>
      <c r="AR246" s="280"/>
      <c r="AS246" s="280"/>
      <c r="AT246" s="59"/>
      <c r="AU246" s="60"/>
      <c r="AV246" s="60"/>
      <c r="AW246" s="60"/>
      <c r="AX246" s="60"/>
      <c r="AY246" s="60"/>
      <c r="AZ246" s="60">
        <f>J246-V246-AH246</f>
        <v>0</v>
      </c>
      <c r="BA246" s="60">
        <f>N246-Z246-AL246</f>
        <v>0</v>
      </c>
      <c r="BB246" s="61">
        <f>R246-AD246-AP246</f>
        <v>0</v>
      </c>
      <c r="BC246" s="59"/>
      <c r="BD246" s="60"/>
      <c r="BE246" s="60"/>
      <c r="BF246" s="60"/>
      <c r="BG246" s="61"/>
      <c r="BH246" s="59"/>
      <c r="BI246" s="60"/>
      <c r="BJ246" s="60"/>
      <c r="BK246" s="61"/>
    </row>
    <row r="247" spans="1:67" s="5" customFormat="1" ht="21.75" customHeight="1" x14ac:dyDescent="0.2">
      <c r="A247" s="317" t="s">
        <v>199</v>
      </c>
      <c r="B247" s="318"/>
      <c r="C247" s="318"/>
      <c r="D247" s="319"/>
      <c r="E247" s="280">
        <v>2002</v>
      </c>
      <c r="F247" s="280"/>
      <c r="G247" s="280">
        <v>2017</v>
      </c>
      <c r="H247" s="280"/>
      <c r="I247" s="280"/>
      <c r="J247" s="329">
        <f t="shared" si="15"/>
        <v>4418469.7499999991</v>
      </c>
      <c r="K247" s="329"/>
      <c r="L247" s="329"/>
      <c r="M247" s="329"/>
      <c r="N247" s="329">
        <f t="shared" si="16"/>
        <v>1313736.8700000001</v>
      </c>
      <c r="O247" s="329"/>
      <c r="P247" s="329"/>
      <c r="Q247" s="329"/>
      <c r="R247" s="329">
        <f t="shared" si="17"/>
        <v>1377318.4</v>
      </c>
      <c r="S247" s="329"/>
      <c r="T247" s="329"/>
      <c r="U247" s="329"/>
      <c r="V247" s="343">
        <f>V246</f>
        <v>4418469.7499999991</v>
      </c>
      <c r="W247" s="280"/>
      <c r="X247" s="280"/>
      <c r="Y247" s="280"/>
      <c r="Z247" s="329">
        <v>1313736.8700000001</v>
      </c>
      <c r="AA247" s="329"/>
      <c r="AB247" s="329"/>
      <c r="AC247" s="329"/>
      <c r="AD247" s="329">
        <v>1377318.4</v>
      </c>
      <c r="AE247" s="329"/>
      <c r="AF247" s="329"/>
      <c r="AG247" s="329"/>
      <c r="AH247" s="329"/>
      <c r="AI247" s="329"/>
      <c r="AJ247" s="329"/>
      <c r="AK247" s="329"/>
      <c r="AL247" s="329"/>
      <c r="AM247" s="329"/>
      <c r="AN247" s="329"/>
      <c r="AO247" s="329"/>
      <c r="AP247" s="280"/>
      <c r="AQ247" s="280"/>
      <c r="AR247" s="280"/>
      <c r="AS247" s="280"/>
      <c r="AT247" s="62"/>
      <c r="AU247" s="63"/>
      <c r="AV247" s="63"/>
      <c r="AW247" s="63"/>
      <c r="AX247" s="63"/>
      <c r="AY247" s="63"/>
      <c r="AZ247" s="63"/>
      <c r="BA247" s="63"/>
      <c r="BB247" s="64"/>
      <c r="BC247" s="62"/>
      <c r="BD247" s="63"/>
      <c r="BE247" s="63"/>
      <c r="BF247" s="63"/>
      <c r="BG247" s="64"/>
      <c r="BH247" s="62"/>
      <c r="BI247" s="63"/>
      <c r="BJ247" s="63"/>
      <c r="BK247" s="64"/>
    </row>
    <row r="248" spans="1:67" s="5" customFormat="1" ht="24" customHeight="1" x14ac:dyDescent="0.2">
      <c r="A248" s="317" t="s">
        <v>199</v>
      </c>
      <c r="B248" s="318"/>
      <c r="C248" s="318"/>
      <c r="D248" s="319"/>
      <c r="E248" s="280">
        <v>2003</v>
      </c>
      <c r="F248" s="280"/>
      <c r="G248" s="280">
        <v>2018</v>
      </c>
      <c r="H248" s="280"/>
      <c r="I248" s="280"/>
      <c r="J248" s="329">
        <f t="shared" ref="J248" si="18">V248+AH248</f>
        <v>0</v>
      </c>
      <c r="K248" s="329"/>
      <c r="L248" s="329"/>
      <c r="M248" s="329"/>
      <c r="N248" s="329">
        <f t="shared" ref="N248" si="19">Z248+AL248</f>
        <v>3234181.7</v>
      </c>
      <c r="O248" s="329"/>
      <c r="P248" s="329"/>
      <c r="Q248" s="329"/>
      <c r="R248" s="329">
        <f t="shared" ref="R248" si="20">AD248+AP248</f>
        <v>286507.5</v>
      </c>
      <c r="S248" s="329"/>
      <c r="T248" s="329"/>
      <c r="U248" s="329"/>
      <c r="V248" s="280"/>
      <c r="W248" s="280"/>
      <c r="X248" s="280"/>
      <c r="Y248" s="280"/>
      <c r="Z248" s="329">
        <f>+Z246-Z247</f>
        <v>3234181.7</v>
      </c>
      <c r="AA248" s="329"/>
      <c r="AB248" s="329"/>
      <c r="AC248" s="329"/>
      <c r="AD248" s="329">
        <v>286507.5</v>
      </c>
      <c r="AE248" s="329"/>
      <c r="AF248" s="329"/>
      <c r="AG248" s="329"/>
      <c r="AH248" s="329"/>
      <c r="AI248" s="329"/>
      <c r="AJ248" s="329"/>
      <c r="AK248" s="329"/>
      <c r="AL248" s="329"/>
      <c r="AM248" s="329"/>
      <c r="AN248" s="329"/>
      <c r="AO248" s="329"/>
      <c r="AP248" s="280"/>
      <c r="AQ248" s="280"/>
      <c r="AR248" s="280"/>
      <c r="AS248" s="280"/>
      <c r="AT248" s="62"/>
      <c r="AU248" s="63"/>
      <c r="AV248" s="63"/>
      <c r="AW248" s="63"/>
      <c r="AX248" s="63"/>
      <c r="AY248" s="63"/>
      <c r="AZ248" s="63"/>
      <c r="BA248" s="63"/>
      <c r="BB248" s="64"/>
      <c r="BC248" s="62"/>
      <c r="BD248" s="63"/>
      <c r="BE248" s="63"/>
      <c r="BF248" s="63"/>
      <c r="BG248" s="64"/>
      <c r="BH248" s="62"/>
      <c r="BI248" s="63"/>
      <c r="BJ248" s="63"/>
      <c r="BK248" s="64"/>
    </row>
    <row r="249" spans="1:67" s="5" customFormat="1" ht="23.25" customHeight="1" x14ac:dyDescent="0.2">
      <c r="A249" s="317" t="s">
        <v>199</v>
      </c>
      <c r="B249" s="318"/>
      <c r="C249" s="318"/>
      <c r="D249" s="319"/>
      <c r="E249" s="280">
        <v>2004</v>
      </c>
      <c r="F249" s="280"/>
      <c r="G249" s="280">
        <v>2019</v>
      </c>
      <c r="H249" s="280"/>
      <c r="I249" s="280"/>
      <c r="J249" s="329">
        <f t="shared" ref="J249" si="21">V249+AH249</f>
        <v>0</v>
      </c>
      <c r="K249" s="329"/>
      <c r="L249" s="329"/>
      <c r="M249" s="329"/>
      <c r="N249" s="329">
        <f t="shared" ref="N249" si="22">Z249+AL249</f>
        <v>0</v>
      </c>
      <c r="O249" s="329"/>
      <c r="P249" s="329"/>
      <c r="Q249" s="329"/>
      <c r="R249" s="329">
        <f t="shared" ref="R249" si="23">AD249+AP249</f>
        <v>3242416.4200000004</v>
      </c>
      <c r="S249" s="329"/>
      <c r="T249" s="329"/>
      <c r="U249" s="329"/>
      <c r="V249" s="280"/>
      <c r="W249" s="280"/>
      <c r="X249" s="280"/>
      <c r="Y249" s="280"/>
      <c r="Z249" s="329"/>
      <c r="AA249" s="329"/>
      <c r="AB249" s="329"/>
      <c r="AC249" s="329"/>
      <c r="AD249" s="329">
        <f>+AD246-AD247-AD248</f>
        <v>3242416.4200000004</v>
      </c>
      <c r="AE249" s="329"/>
      <c r="AF249" s="329"/>
      <c r="AG249" s="329"/>
      <c r="AH249" s="329"/>
      <c r="AI249" s="329"/>
      <c r="AJ249" s="329"/>
      <c r="AK249" s="329"/>
      <c r="AL249" s="329"/>
      <c r="AM249" s="329"/>
      <c r="AN249" s="329"/>
      <c r="AO249" s="329"/>
      <c r="AP249" s="280"/>
      <c r="AQ249" s="280"/>
      <c r="AR249" s="280"/>
      <c r="AS249" s="280"/>
      <c r="AT249" s="62"/>
      <c r="AU249" s="63"/>
      <c r="AV249" s="63"/>
      <c r="AW249" s="63"/>
      <c r="AX249" s="63"/>
      <c r="AY249" s="63"/>
      <c r="AZ249" s="63"/>
      <c r="BA249" s="63"/>
      <c r="BB249" s="64"/>
      <c r="BC249" s="62"/>
      <c r="BD249" s="63"/>
      <c r="BE249" s="63"/>
      <c r="BF249" s="63"/>
      <c r="BG249" s="64"/>
      <c r="BH249" s="62"/>
      <c r="BI249" s="63"/>
      <c r="BJ249" s="63"/>
      <c r="BK249" s="64"/>
    </row>
  </sheetData>
  <mergeCells count="1302">
    <mergeCell ref="A248:D248"/>
    <mergeCell ref="E248:F248"/>
    <mergeCell ref="G248:I248"/>
    <mergeCell ref="J248:M248"/>
    <mergeCell ref="N248:Q248"/>
    <mergeCell ref="R248:U248"/>
    <mergeCell ref="V248:Y248"/>
    <mergeCell ref="Z248:AC248"/>
    <mergeCell ref="AD248:AG248"/>
    <mergeCell ref="AH248:AK248"/>
    <mergeCell ref="AL248:AO248"/>
    <mergeCell ref="AP248:AS248"/>
    <mergeCell ref="A249:D249"/>
    <mergeCell ref="E249:F249"/>
    <mergeCell ref="G249:I249"/>
    <mergeCell ref="J249:M249"/>
    <mergeCell ref="N249:Q249"/>
    <mergeCell ref="R249:U249"/>
    <mergeCell ref="V249:Y249"/>
    <mergeCell ref="Z249:AC249"/>
    <mergeCell ref="AD249:AG249"/>
    <mergeCell ref="AH249:AK249"/>
    <mergeCell ref="AL249:AO249"/>
    <mergeCell ref="AP249:AS249"/>
    <mergeCell ref="J245:M245"/>
    <mergeCell ref="N245:Q245"/>
    <mergeCell ref="V243:Y244"/>
    <mergeCell ref="Z243:AC244"/>
    <mergeCell ref="AD243:AG244"/>
    <mergeCell ref="AH243:AK244"/>
    <mergeCell ref="AL243:AO244"/>
    <mergeCell ref="AP243:AS244"/>
    <mergeCell ref="Z247:AC247"/>
    <mergeCell ref="AD247:AG247"/>
    <mergeCell ref="AH247:AK247"/>
    <mergeCell ref="AL247:AO247"/>
    <mergeCell ref="AP247:AS247"/>
    <mergeCell ref="AH246:AK246"/>
    <mergeCell ref="AL246:AO246"/>
    <mergeCell ref="AP246:AS246"/>
    <mergeCell ref="A247:D247"/>
    <mergeCell ref="E247:F247"/>
    <mergeCell ref="G247:I247"/>
    <mergeCell ref="J247:M247"/>
    <mergeCell ref="N247:Q247"/>
    <mergeCell ref="R247:U247"/>
    <mergeCell ref="V247:Y247"/>
    <mergeCell ref="V241:Y241"/>
    <mergeCell ref="Z241:AC241"/>
    <mergeCell ref="AD241:AG241"/>
    <mergeCell ref="AH241:AK241"/>
    <mergeCell ref="AL241:AO241"/>
    <mergeCell ref="AP241:AS241"/>
    <mergeCell ref="A241:D241"/>
    <mergeCell ref="E241:F241"/>
    <mergeCell ref="G241:I241"/>
    <mergeCell ref="J241:M241"/>
    <mergeCell ref="N241:Q241"/>
    <mergeCell ref="R241:U241"/>
    <mergeCell ref="AP245:AS245"/>
    <mergeCell ref="A246:D246"/>
    <mergeCell ref="E246:F246"/>
    <mergeCell ref="G246:I246"/>
    <mergeCell ref="J246:M246"/>
    <mergeCell ref="N246:Q246"/>
    <mergeCell ref="R246:U246"/>
    <mergeCell ref="V246:Y246"/>
    <mergeCell ref="Z246:AC246"/>
    <mergeCell ref="AD246:AG246"/>
    <mergeCell ref="R245:U245"/>
    <mergeCell ref="V245:Y245"/>
    <mergeCell ref="Z245:AC245"/>
    <mergeCell ref="AD245:AG245"/>
    <mergeCell ref="AH245:AK245"/>
    <mergeCell ref="AL245:AO245"/>
    <mergeCell ref="A244:D244"/>
    <mergeCell ref="A245:D245"/>
    <mergeCell ref="E245:F245"/>
    <mergeCell ref="G245:I245"/>
    <mergeCell ref="AD242:AG242"/>
    <mergeCell ref="AH242:AK242"/>
    <mergeCell ref="AL242:AO242"/>
    <mergeCell ref="AP242:AS242"/>
    <mergeCell ref="A243:D243"/>
    <mergeCell ref="E243:F244"/>
    <mergeCell ref="G243:I244"/>
    <mergeCell ref="J243:M244"/>
    <mergeCell ref="N243:Q244"/>
    <mergeCell ref="R243:U244"/>
    <mergeCell ref="A242:D242"/>
    <mergeCell ref="E242:F242"/>
    <mergeCell ref="G242:I242"/>
    <mergeCell ref="J242:M242"/>
    <mergeCell ref="N242:Q242"/>
    <mergeCell ref="R242:U242"/>
    <mergeCell ref="V242:Y242"/>
    <mergeCell ref="Z242:AC242"/>
    <mergeCell ref="AH239:AS239"/>
    <mergeCell ref="J240:M240"/>
    <mergeCell ref="N240:Q240"/>
    <mergeCell ref="R240:U240"/>
    <mergeCell ref="V240:Y240"/>
    <mergeCell ref="Z240:AC240"/>
    <mergeCell ref="AD240:AG240"/>
    <mergeCell ref="AH240:AK240"/>
    <mergeCell ref="AL240:AO240"/>
    <mergeCell ref="AP240:AS240"/>
    <mergeCell ref="A233:AS233"/>
    <mergeCell ref="A234:AS234"/>
    <mergeCell ref="A235:AS235"/>
    <mergeCell ref="A237:D240"/>
    <mergeCell ref="E237:F240"/>
    <mergeCell ref="G237:I240"/>
    <mergeCell ref="J237:AS237"/>
    <mergeCell ref="J238:U239"/>
    <mergeCell ref="V238:AS238"/>
    <mergeCell ref="V239:AG239"/>
    <mergeCell ref="Z230:AC230"/>
    <mergeCell ref="AD230:AG230"/>
    <mergeCell ref="AH230:AK230"/>
    <mergeCell ref="AL230:AO230"/>
    <mergeCell ref="AP230:AS230"/>
    <mergeCell ref="AN232:AS232"/>
    <mergeCell ref="Z229:AC229"/>
    <mergeCell ref="AD229:AG229"/>
    <mergeCell ref="AH229:AK229"/>
    <mergeCell ref="AL229:AO229"/>
    <mergeCell ref="AP229:AS229"/>
    <mergeCell ref="A230:I230"/>
    <mergeCell ref="J230:L230"/>
    <mergeCell ref="M230:O230"/>
    <mergeCell ref="P230:T230"/>
    <mergeCell ref="U230:Y230"/>
    <mergeCell ref="AD227:AG228"/>
    <mergeCell ref="AH227:AK228"/>
    <mergeCell ref="AL227:AO228"/>
    <mergeCell ref="AP227:AS228"/>
    <mergeCell ref="A228:I228"/>
    <mergeCell ref="A229:I229"/>
    <mergeCell ref="J229:L229"/>
    <mergeCell ref="M229:O229"/>
    <mergeCell ref="P229:T229"/>
    <mergeCell ref="U229:Y229"/>
    <mergeCell ref="AD226:AG226"/>
    <mergeCell ref="AH226:AK226"/>
    <mergeCell ref="AL226:AO226"/>
    <mergeCell ref="AP226:AS226"/>
    <mergeCell ref="A227:I227"/>
    <mergeCell ref="J227:L228"/>
    <mergeCell ref="M227:O228"/>
    <mergeCell ref="P227:T228"/>
    <mergeCell ref="U227:Y228"/>
    <mergeCell ref="Z227:AC228"/>
    <mergeCell ref="AD225:AG225"/>
    <mergeCell ref="AH225:AK225"/>
    <mergeCell ref="AL225:AO225"/>
    <mergeCell ref="AP225:AS225"/>
    <mergeCell ref="A226:I226"/>
    <mergeCell ref="J226:L226"/>
    <mergeCell ref="M226:O226"/>
    <mergeCell ref="P226:T226"/>
    <mergeCell ref="U226:Y226"/>
    <mergeCell ref="Z226:AC226"/>
    <mergeCell ref="AD224:AG224"/>
    <mergeCell ref="AH224:AK224"/>
    <mergeCell ref="AL224:AO224"/>
    <mergeCell ref="AP224:AS224"/>
    <mergeCell ref="A225:I225"/>
    <mergeCell ref="J225:L225"/>
    <mergeCell ref="M225:O225"/>
    <mergeCell ref="P225:T225"/>
    <mergeCell ref="U225:Y225"/>
    <mergeCell ref="Z225:AC225"/>
    <mergeCell ref="A224:I224"/>
    <mergeCell ref="J224:L224"/>
    <mergeCell ref="M224:O224"/>
    <mergeCell ref="P224:T224"/>
    <mergeCell ref="U224:Y224"/>
    <mergeCell ref="Z224:AC224"/>
    <mergeCell ref="Z222:AC223"/>
    <mergeCell ref="AD222:AG223"/>
    <mergeCell ref="AH222:AK223"/>
    <mergeCell ref="AL222:AO223"/>
    <mergeCell ref="AP222:AS223"/>
    <mergeCell ref="A223:I223"/>
    <mergeCell ref="Z221:AC221"/>
    <mergeCell ref="AD221:AG221"/>
    <mergeCell ref="AH221:AK221"/>
    <mergeCell ref="AL221:AO221"/>
    <mergeCell ref="AP221:AS221"/>
    <mergeCell ref="A222:I222"/>
    <mergeCell ref="J222:L223"/>
    <mergeCell ref="M222:O223"/>
    <mergeCell ref="P222:T223"/>
    <mergeCell ref="U222:Y223"/>
    <mergeCell ref="AD219:AG220"/>
    <mergeCell ref="AH219:AK220"/>
    <mergeCell ref="AL219:AO220"/>
    <mergeCell ref="AP219:AS220"/>
    <mergeCell ref="A220:I220"/>
    <mergeCell ref="A221:I221"/>
    <mergeCell ref="J221:L221"/>
    <mergeCell ref="M221:O221"/>
    <mergeCell ref="P221:T221"/>
    <mergeCell ref="U221:Y221"/>
    <mergeCell ref="AD218:AG218"/>
    <mergeCell ref="AH218:AK218"/>
    <mergeCell ref="AL218:AO218"/>
    <mergeCell ref="AP218:AS218"/>
    <mergeCell ref="A219:I219"/>
    <mergeCell ref="J219:L220"/>
    <mergeCell ref="M219:O220"/>
    <mergeCell ref="P219:T220"/>
    <mergeCell ref="U219:Y220"/>
    <mergeCell ref="Z219:AC220"/>
    <mergeCell ref="AD217:AG217"/>
    <mergeCell ref="AH217:AK217"/>
    <mergeCell ref="AL217:AO217"/>
    <mergeCell ref="AP217:AS217"/>
    <mergeCell ref="A218:I218"/>
    <mergeCell ref="J218:L218"/>
    <mergeCell ref="M218:O218"/>
    <mergeCell ref="P218:T218"/>
    <mergeCell ref="U218:Y218"/>
    <mergeCell ref="Z218:AC218"/>
    <mergeCell ref="AD216:AG216"/>
    <mergeCell ref="AH216:AK216"/>
    <mergeCell ref="AL216:AO216"/>
    <mergeCell ref="AP216:AS216"/>
    <mergeCell ref="A217:I217"/>
    <mergeCell ref="J217:L217"/>
    <mergeCell ref="M217:O217"/>
    <mergeCell ref="P217:T217"/>
    <mergeCell ref="U217:Y217"/>
    <mergeCell ref="Z217:AC217"/>
    <mergeCell ref="A216:I216"/>
    <mergeCell ref="J216:L216"/>
    <mergeCell ref="M216:O216"/>
    <mergeCell ref="P216:T216"/>
    <mergeCell ref="U216:Y216"/>
    <mergeCell ref="Z216:AC216"/>
    <mergeCell ref="Z214:AC215"/>
    <mergeCell ref="AD214:AG215"/>
    <mergeCell ref="AH214:AK215"/>
    <mergeCell ref="AL214:AO215"/>
    <mergeCell ref="AP214:AS215"/>
    <mergeCell ref="A215:I215"/>
    <mergeCell ref="Z213:AC213"/>
    <mergeCell ref="AD213:AG213"/>
    <mergeCell ref="AH213:AK213"/>
    <mergeCell ref="AL213:AO213"/>
    <mergeCell ref="AP213:AS213"/>
    <mergeCell ref="A214:I214"/>
    <mergeCell ref="J214:L215"/>
    <mergeCell ref="M214:O215"/>
    <mergeCell ref="P214:T215"/>
    <mergeCell ref="U214:Y215"/>
    <mergeCell ref="Z212:AC212"/>
    <mergeCell ref="AD212:AG212"/>
    <mergeCell ref="AH212:AK212"/>
    <mergeCell ref="AL212:AO212"/>
    <mergeCell ref="AP212:AS212"/>
    <mergeCell ref="A213:I213"/>
    <mergeCell ref="J213:L213"/>
    <mergeCell ref="M213:O213"/>
    <mergeCell ref="P213:T213"/>
    <mergeCell ref="U213:Y213"/>
    <mergeCell ref="Z211:AC211"/>
    <mergeCell ref="AD211:AG211"/>
    <mergeCell ref="AH211:AK211"/>
    <mergeCell ref="AL211:AO211"/>
    <mergeCell ref="AP211:AS211"/>
    <mergeCell ref="A212:I212"/>
    <mergeCell ref="J212:L212"/>
    <mergeCell ref="M212:O212"/>
    <mergeCell ref="P212:T212"/>
    <mergeCell ref="U212:Y212"/>
    <mergeCell ref="Z210:AC210"/>
    <mergeCell ref="AD210:AG210"/>
    <mergeCell ref="AH210:AK210"/>
    <mergeCell ref="AL210:AO210"/>
    <mergeCell ref="AP210:AS210"/>
    <mergeCell ref="A211:I211"/>
    <mergeCell ref="J211:L211"/>
    <mergeCell ref="M211:O211"/>
    <mergeCell ref="P211:T211"/>
    <mergeCell ref="U211:Y211"/>
    <mergeCell ref="AD208:AG209"/>
    <mergeCell ref="AH208:AK209"/>
    <mergeCell ref="AL208:AO209"/>
    <mergeCell ref="AP208:AS209"/>
    <mergeCell ref="A209:I209"/>
    <mergeCell ref="A210:I210"/>
    <mergeCell ref="J210:L210"/>
    <mergeCell ref="M210:O210"/>
    <mergeCell ref="P210:T210"/>
    <mergeCell ref="U210:Y210"/>
    <mergeCell ref="A208:I208"/>
    <mergeCell ref="J208:L209"/>
    <mergeCell ref="M208:O209"/>
    <mergeCell ref="P208:T209"/>
    <mergeCell ref="U208:Y209"/>
    <mergeCell ref="Z208:AC209"/>
    <mergeCell ref="Z206:AC207"/>
    <mergeCell ref="AD206:AG207"/>
    <mergeCell ref="AH206:AK207"/>
    <mergeCell ref="AL206:AO207"/>
    <mergeCell ref="AP206:AS207"/>
    <mergeCell ref="A207:I207"/>
    <mergeCell ref="AD204:AG205"/>
    <mergeCell ref="AH204:AK205"/>
    <mergeCell ref="AL204:AO205"/>
    <mergeCell ref="AP204:AS205"/>
    <mergeCell ref="A205:I205"/>
    <mergeCell ref="A206:I206"/>
    <mergeCell ref="J206:L207"/>
    <mergeCell ref="M206:O207"/>
    <mergeCell ref="P206:T207"/>
    <mergeCell ref="U206:Y207"/>
    <mergeCell ref="AD203:AG203"/>
    <mergeCell ref="AH203:AK203"/>
    <mergeCell ref="AL203:AO203"/>
    <mergeCell ref="AP203:AS203"/>
    <mergeCell ref="A204:I204"/>
    <mergeCell ref="J204:L205"/>
    <mergeCell ref="M204:O205"/>
    <mergeCell ref="P204:T205"/>
    <mergeCell ref="U204:Y205"/>
    <mergeCell ref="Z204:AC205"/>
    <mergeCell ref="AD202:AG202"/>
    <mergeCell ref="AH202:AK202"/>
    <mergeCell ref="AL202:AO202"/>
    <mergeCell ref="AP202:AS202"/>
    <mergeCell ref="A203:I203"/>
    <mergeCell ref="J203:L203"/>
    <mergeCell ref="M203:O203"/>
    <mergeCell ref="P203:T203"/>
    <mergeCell ref="U203:Y203"/>
    <mergeCell ref="Z203:AC203"/>
    <mergeCell ref="A202:I202"/>
    <mergeCell ref="J202:L202"/>
    <mergeCell ref="M202:O202"/>
    <mergeCell ref="P202:T202"/>
    <mergeCell ref="U202:Y202"/>
    <mergeCell ref="Z202:AC202"/>
    <mergeCell ref="Z200:AC201"/>
    <mergeCell ref="AD200:AG201"/>
    <mergeCell ref="AH200:AK201"/>
    <mergeCell ref="AL200:AO201"/>
    <mergeCell ref="AP200:AS201"/>
    <mergeCell ref="A201:I201"/>
    <mergeCell ref="Z199:AC199"/>
    <mergeCell ref="AD199:AG199"/>
    <mergeCell ref="AH199:AK199"/>
    <mergeCell ref="AL199:AO199"/>
    <mergeCell ref="AP199:AS199"/>
    <mergeCell ref="A200:I200"/>
    <mergeCell ref="J200:L201"/>
    <mergeCell ref="M200:O201"/>
    <mergeCell ref="P200:T201"/>
    <mergeCell ref="U200:Y201"/>
    <mergeCell ref="Z198:AC198"/>
    <mergeCell ref="AD198:AG198"/>
    <mergeCell ref="AH198:AK198"/>
    <mergeCell ref="AL198:AO198"/>
    <mergeCell ref="AP198:AS198"/>
    <mergeCell ref="A199:I199"/>
    <mergeCell ref="J199:L199"/>
    <mergeCell ref="M199:O199"/>
    <mergeCell ref="P199:T199"/>
    <mergeCell ref="U199:Y199"/>
    <mergeCell ref="Z197:AC197"/>
    <mergeCell ref="AD197:AG197"/>
    <mergeCell ref="AH197:AK197"/>
    <mergeCell ref="AL197:AO197"/>
    <mergeCell ref="AP197:AS197"/>
    <mergeCell ref="A198:I198"/>
    <mergeCell ref="J198:L198"/>
    <mergeCell ref="M198:O198"/>
    <mergeCell ref="P198:T198"/>
    <mergeCell ref="U198:Y198"/>
    <mergeCell ref="Z196:AC196"/>
    <mergeCell ref="AD196:AG196"/>
    <mergeCell ref="AH196:AK196"/>
    <mergeCell ref="AL196:AO196"/>
    <mergeCell ref="AP196:AS196"/>
    <mergeCell ref="A197:I197"/>
    <mergeCell ref="J197:L197"/>
    <mergeCell ref="M197:O197"/>
    <mergeCell ref="P197:T197"/>
    <mergeCell ref="U197:Y197"/>
    <mergeCell ref="Z195:AC195"/>
    <mergeCell ref="AD195:AG195"/>
    <mergeCell ref="AH195:AK195"/>
    <mergeCell ref="AL195:AO195"/>
    <mergeCell ref="AP195:AS195"/>
    <mergeCell ref="A196:I196"/>
    <mergeCell ref="J196:L196"/>
    <mergeCell ref="M196:O196"/>
    <mergeCell ref="P196:T196"/>
    <mergeCell ref="U196:Y196"/>
    <mergeCell ref="Z194:AC194"/>
    <mergeCell ref="AD194:AG194"/>
    <mergeCell ref="AH194:AK194"/>
    <mergeCell ref="AL194:AO194"/>
    <mergeCell ref="AP194:AS194"/>
    <mergeCell ref="A195:I195"/>
    <mergeCell ref="J195:L195"/>
    <mergeCell ref="M195:O195"/>
    <mergeCell ref="P195:T195"/>
    <mergeCell ref="U195:Y195"/>
    <mergeCell ref="AD192:AG193"/>
    <mergeCell ref="AH192:AK193"/>
    <mergeCell ref="AL192:AO193"/>
    <mergeCell ref="AP192:AS193"/>
    <mergeCell ref="A193:I193"/>
    <mergeCell ref="A194:I194"/>
    <mergeCell ref="J194:L194"/>
    <mergeCell ref="M194:O194"/>
    <mergeCell ref="P194:T194"/>
    <mergeCell ref="U194:Y194"/>
    <mergeCell ref="AD191:AG191"/>
    <mergeCell ref="AH191:AK191"/>
    <mergeCell ref="AL191:AO191"/>
    <mergeCell ref="AP191:AS191"/>
    <mergeCell ref="A192:I192"/>
    <mergeCell ref="J192:L193"/>
    <mergeCell ref="M192:O193"/>
    <mergeCell ref="P192:T193"/>
    <mergeCell ref="U192:Y193"/>
    <mergeCell ref="Z192:AC193"/>
    <mergeCell ref="A191:I191"/>
    <mergeCell ref="J191:L191"/>
    <mergeCell ref="M191:O191"/>
    <mergeCell ref="P191:T191"/>
    <mergeCell ref="U191:Y191"/>
    <mergeCell ref="Z191:AC191"/>
    <mergeCell ref="Z189:AC190"/>
    <mergeCell ref="AD189:AG190"/>
    <mergeCell ref="AH189:AK190"/>
    <mergeCell ref="AL189:AO190"/>
    <mergeCell ref="AP189:AS190"/>
    <mergeCell ref="A190:I190"/>
    <mergeCell ref="Z188:AC188"/>
    <mergeCell ref="AD188:AG188"/>
    <mergeCell ref="AH188:AK188"/>
    <mergeCell ref="AL188:AO188"/>
    <mergeCell ref="AP188:AS188"/>
    <mergeCell ref="A189:I189"/>
    <mergeCell ref="J189:L190"/>
    <mergeCell ref="M189:O190"/>
    <mergeCell ref="P189:T190"/>
    <mergeCell ref="U189:Y190"/>
    <mergeCell ref="AD186:AG186"/>
    <mergeCell ref="AH186:AK186"/>
    <mergeCell ref="AL186:AO186"/>
    <mergeCell ref="AP186:AS186"/>
    <mergeCell ref="A187:AS187"/>
    <mergeCell ref="A188:I188"/>
    <mergeCell ref="J188:L188"/>
    <mergeCell ref="M188:O188"/>
    <mergeCell ref="P188:T188"/>
    <mergeCell ref="U188:Y188"/>
    <mergeCell ref="A186:I186"/>
    <mergeCell ref="J186:L186"/>
    <mergeCell ref="M186:O186"/>
    <mergeCell ref="P186:T186"/>
    <mergeCell ref="U186:Y186"/>
    <mergeCell ref="Z186:AC186"/>
    <mergeCell ref="U183:AS183"/>
    <mergeCell ref="U184:Y185"/>
    <mergeCell ref="Z184:AC185"/>
    <mergeCell ref="AD184:AG185"/>
    <mergeCell ref="AH184:AK185"/>
    <mergeCell ref="AL184:AS184"/>
    <mergeCell ref="AL185:AO185"/>
    <mergeCell ref="AP185:AS185"/>
    <mergeCell ref="Z181:AC181"/>
    <mergeCell ref="AD181:AG181"/>
    <mergeCell ref="AH181:AK181"/>
    <mergeCell ref="AL181:AO181"/>
    <mergeCell ref="AP181:AS181"/>
    <mergeCell ref="A182:I185"/>
    <mergeCell ref="J182:L185"/>
    <mergeCell ref="M182:O185"/>
    <mergeCell ref="P182:AS182"/>
    <mergeCell ref="P183:T185"/>
    <mergeCell ref="Z180:AC180"/>
    <mergeCell ref="AD180:AG180"/>
    <mergeCell ref="AH180:AK180"/>
    <mergeCell ref="AL180:AO180"/>
    <mergeCell ref="AP180:AS180"/>
    <mergeCell ref="A181:I181"/>
    <mergeCell ref="J181:L181"/>
    <mergeCell ref="M181:O181"/>
    <mergeCell ref="P181:T181"/>
    <mergeCell ref="U181:Y181"/>
    <mergeCell ref="AD178:AG179"/>
    <mergeCell ref="AH178:AK179"/>
    <mergeCell ref="AL178:AO179"/>
    <mergeCell ref="AP178:AS179"/>
    <mergeCell ref="A179:I179"/>
    <mergeCell ref="A180:I180"/>
    <mergeCell ref="J180:L180"/>
    <mergeCell ref="M180:O180"/>
    <mergeCell ref="P180:T180"/>
    <mergeCell ref="U180:Y180"/>
    <mergeCell ref="AD177:AG177"/>
    <mergeCell ref="AH177:AK177"/>
    <mergeCell ref="AL177:AO177"/>
    <mergeCell ref="AP177:AS177"/>
    <mergeCell ref="A178:I178"/>
    <mergeCell ref="J178:L179"/>
    <mergeCell ref="M178:O179"/>
    <mergeCell ref="P178:T179"/>
    <mergeCell ref="U178:Y179"/>
    <mergeCell ref="Z178:AC179"/>
    <mergeCell ref="AD176:AG176"/>
    <mergeCell ref="AH176:AK176"/>
    <mergeCell ref="AL176:AO176"/>
    <mergeCell ref="AP176:AS176"/>
    <mergeCell ref="A177:I177"/>
    <mergeCell ref="J177:L177"/>
    <mergeCell ref="M177:O177"/>
    <mergeCell ref="P177:T177"/>
    <mergeCell ref="U177:Y177"/>
    <mergeCell ref="Z177:AC177"/>
    <mergeCell ref="AD175:AG175"/>
    <mergeCell ref="AH175:AK175"/>
    <mergeCell ref="AL175:AO175"/>
    <mergeCell ref="AP175:AS175"/>
    <mergeCell ref="A176:I176"/>
    <mergeCell ref="J176:L176"/>
    <mergeCell ref="M176:O176"/>
    <mergeCell ref="P176:T176"/>
    <mergeCell ref="U176:Y176"/>
    <mergeCell ref="Z176:AC176"/>
    <mergeCell ref="A175:I175"/>
    <mergeCell ref="J175:L175"/>
    <mergeCell ref="M175:O175"/>
    <mergeCell ref="P175:T175"/>
    <mergeCell ref="U175:Y175"/>
    <mergeCell ref="Z175:AC175"/>
    <mergeCell ref="Z173:AC174"/>
    <mergeCell ref="AD173:AG174"/>
    <mergeCell ref="AH173:AK174"/>
    <mergeCell ref="AL173:AO174"/>
    <mergeCell ref="AP173:AS174"/>
    <mergeCell ref="A174:I174"/>
    <mergeCell ref="Z172:AC172"/>
    <mergeCell ref="AD172:AG172"/>
    <mergeCell ref="AH172:AK172"/>
    <mergeCell ref="AL172:AO172"/>
    <mergeCell ref="AP172:AS172"/>
    <mergeCell ref="A173:I173"/>
    <mergeCell ref="J173:L174"/>
    <mergeCell ref="M173:O174"/>
    <mergeCell ref="P173:T174"/>
    <mergeCell ref="U173:Y174"/>
    <mergeCell ref="AD170:AG171"/>
    <mergeCell ref="AH170:AK171"/>
    <mergeCell ref="AL170:AO171"/>
    <mergeCell ref="AP170:AS171"/>
    <mergeCell ref="A171:I171"/>
    <mergeCell ref="A172:I172"/>
    <mergeCell ref="J172:L172"/>
    <mergeCell ref="M172:O172"/>
    <mergeCell ref="P172:T172"/>
    <mergeCell ref="U172:Y172"/>
    <mergeCell ref="AD169:AG169"/>
    <mergeCell ref="AH169:AK169"/>
    <mergeCell ref="AL169:AO169"/>
    <mergeCell ref="AP169:AS169"/>
    <mergeCell ref="A170:I170"/>
    <mergeCell ref="J170:L171"/>
    <mergeCell ref="M170:O171"/>
    <mergeCell ref="P170:T171"/>
    <mergeCell ref="U170:Y171"/>
    <mergeCell ref="Z170:AC171"/>
    <mergeCell ref="AD168:AG168"/>
    <mergeCell ref="AH168:AK168"/>
    <mergeCell ref="AL168:AO168"/>
    <mergeCell ref="AP168:AS168"/>
    <mergeCell ref="A169:I169"/>
    <mergeCell ref="J169:L169"/>
    <mergeCell ref="M169:O169"/>
    <mergeCell ref="P169:T169"/>
    <mergeCell ref="U169:Y169"/>
    <mergeCell ref="Z169:AC169"/>
    <mergeCell ref="AD167:AG167"/>
    <mergeCell ref="AH167:AK167"/>
    <mergeCell ref="AL167:AO167"/>
    <mergeCell ref="AP167:AS167"/>
    <mergeCell ref="A168:I168"/>
    <mergeCell ref="J168:L168"/>
    <mergeCell ref="M168:O168"/>
    <mergeCell ref="P168:T168"/>
    <mergeCell ref="U168:Y168"/>
    <mergeCell ref="Z168:AC168"/>
    <mergeCell ref="A167:I167"/>
    <mergeCell ref="J167:L167"/>
    <mergeCell ref="M167:O167"/>
    <mergeCell ref="P167:T167"/>
    <mergeCell ref="U167:Y167"/>
    <mergeCell ref="Z167:AC167"/>
    <mergeCell ref="Z165:AC166"/>
    <mergeCell ref="AD165:AG166"/>
    <mergeCell ref="AH165:AK166"/>
    <mergeCell ref="AL165:AO166"/>
    <mergeCell ref="AP165:AS166"/>
    <mergeCell ref="A166:I166"/>
    <mergeCell ref="Z164:AC164"/>
    <mergeCell ref="AD164:AG164"/>
    <mergeCell ref="AH164:AK164"/>
    <mergeCell ref="AL164:AO164"/>
    <mergeCell ref="AP164:AS164"/>
    <mergeCell ref="A165:I165"/>
    <mergeCell ref="J165:L166"/>
    <mergeCell ref="M165:O166"/>
    <mergeCell ref="P165:T166"/>
    <mergeCell ref="U165:Y166"/>
    <mergeCell ref="Z163:AC163"/>
    <mergeCell ref="AD163:AG163"/>
    <mergeCell ref="AH163:AK163"/>
    <mergeCell ref="AL163:AO163"/>
    <mergeCell ref="AP163:AS163"/>
    <mergeCell ref="A164:I164"/>
    <mergeCell ref="J164:L164"/>
    <mergeCell ref="M164:O164"/>
    <mergeCell ref="P164:T164"/>
    <mergeCell ref="U164:Y164"/>
    <mergeCell ref="Z162:AC162"/>
    <mergeCell ref="AD162:AG162"/>
    <mergeCell ref="AH162:AK162"/>
    <mergeCell ref="AL162:AO162"/>
    <mergeCell ref="AP162:AS162"/>
    <mergeCell ref="A163:I163"/>
    <mergeCell ref="J163:L163"/>
    <mergeCell ref="M163:O163"/>
    <mergeCell ref="P163:T163"/>
    <mergeCell ref="U163:Y163"/>
    <mergeCell ref="Z161:AC161"/>
    <mergeCell ref="AD161:AG161"/>
    <mergeCell ref="AH161:AK161"/>
    <mergeCell ref="AL161:AO161"/>
    <mergeCell ref="AP161:AS161"/>
    <mergeCell ref="A162:I162"/>
    <mergeCell ref="J162:L162"/>
    <mergeCell ref="M162:O162"/>
    <mergeCell ref="P162:T162"/>
    <mergeCell ref="U162:Y162"/>
    <mergeCell ref="AD159:AG160"/>
    <mergeCell ref="AH159:AK160"/>
    <mergeCell ref="AL159:AO160"/>
    <mergeCell ref="AP159:AS160"/>
    <mergeCell ref="A160:I160"/>
    <mergeCell ref="A161:I161"/>
    <mergeCell ref="J161:L161"/>
    <mergeCell ref="M161:O161"/>
    <mergeCell ref="P161:T161"/>
    <mergeCell ref="U161:Y161"/>
    <mergeCell ref="A159:I159"/>
    <mergeCell ref="J159:L160"/>
    <mergeCell ref="M159:O160"/>
    <mergeCell ref="P159:T160"/>
    <mergeCell ref="U159:Y160"/>
    <mergeCell ref="Z159:AC160"/>
    <mergeCell ref="Z157:AC158"/>
    <mergeCell ref="AD157:AG158"/>
    <mergeCell ref="AH157:AK158"/>
    <mergeCell ref="AL157:AO158"/>
    <mergeCell ref="AP157:AS158"/>
    <mergeCell ref="A158:I158"/>
    <mergeCell ref="AD155:AG156"/>
    <mergeCell ref="AH155:AK156"/>
    <mergeCell ref="AL155:AO156"/>
    <mergeCell ref="AP155:AS156"/>
    <mergeCell ref="A156:I156"/>
    <mergeCell ref="A157:I157"/>
    <mergeCell ref="J157:L158"/>
    <mergeCell ref="M157:O158"/>
    <mergeCell ref="P157:T158"/>
    <mergeCell ref="U157:Y158"/>
    <mergeCell ref="AD154:AG154"/>
    <mergeCell ref="AH154:AK154"/>
    <mergeCell ref="AL154:AO154"/>
    <mergeCell ref="AP154:AS154"/>
    <mergeCell ref="A155:I155"/>
    <mergeCell ref="J155:L156"/>
    <mergeCell ref="M155:O156"/>
    <mergeCell ref="P155:T156"/>
    <mergeCell ref="U155:Y156"/>
    <mergeCell ref="Z155:AC156"/>
    <mergeCell ref="AD153:AG153"/>
    <mergeCell ref="AH153:AK153"/>
    <mergeCell ref="AL153:AO153"/>
    <mergeCell ref="AP153:AS153"/>
    <mergeCell ref="A154:I154"/>
    <mergeCell ref="J154:L154"/>
    <mergeCell ref="M154:O154"/>
    <mergeCell ref="P154:T154"/>
    <mergeCell ref="U154:Y154"/>
    <mergeCell ref="Z154:AC154"/>
    <mergeCell ref="A153:I153"/>
    <mergeCell ref="J153:L153"/>
    <mergeCell ref="M153:O153"/>
    <mergeCell ref="P153:T153"/>
    <mergeCell ref="U153:Y153"/>
    <mergeCell ref="Z153:AC153"/>
    <mergeCell ref="Z151:AC152"/>
    <mergeCell ref="AD151:AG152"/>
    <mergeCell ref="AH151:AK152"/>
    <mergeCell ref="AL151:AO152"/>
    <mergeCell ref="AP151:AS152"/>
    <mergeCell ref="A152:I152"/>
    <mergeCell ref="Z150:AC150"/>
    <mergeCell ref="AD150:AG150"/>
    <mergeCell ref="AH150:AK150"/>
    <mergeCell ref="AL150:AO150"/>
    <mergeCell ref="AP150:AS150"/>
    <mergeCell ref="A151:I151"/>
    <mergeCell ref="J151:L152"/>
    <mergeCell ref="M151:O152"/>
    <mergeCell ref="P151:T152"/>
    <mergeCell ref="U151:Y152"/>
    <mergeCell ref="Z149:AC149"/>
    <mergeCell ref="AD149:AG149"/>
    <mergeCell ref="AH149:AK149"/>
    <mergeCell ref="AL149:AO149"/>
    <mergeCell ref="AP149:AS149"/>
    <mergeCell ref="A150:I150"/>
    <mergeCell ref="J150:L150"/>
    <mergeCell ref="M150:O150"/>
    <mergeCell ref="P150:T150"/>
    <mergeCell ref="U150:Y150"/>
    <mergeCell ref="Z148:AC148"/>
    <mergeCell ref="AD148:AG148"/>
    <mergeCell ref="AH148:AK148"/>
    <mergeCell ref="AL148:AO148"/>
    <mergeCell ref="AP148:AS148"/>
    <mergeCell ref="A149:I149"/>
    <mergeCell ref="J149:L149"/>
    <mergeCell ref="M149:O149"/>
    <mergeCell ref="P149:T149"/>
    <mergeCell ref="U149:Y149"/>
    <mergeCell ref="Z147:AC147"/>
    <mergeCell ref="AD147:AG147"/>
    <mergeCell ref="AH147:AK147"/>
    <mergeCell ref="AL147:AO147"/>
    <mergeCell ref="AP147:AS147"/>
    <mergeCell ref="A148:I148"/>
    <mergeCell ref="J148:L148"/>
    <mergeCell ref="M148:O148"/>
    <mergeCell ref="P148:T148"/>
    <mergeCell ref="U148:Y148"/>
    <mergeCell ref="Z146:AC146"/>
    <mergeCell ref="AD146:AG146"/>
    <mergeCell ref="AH146:AK146"/>
    <mergeCell ref="AL146:AO146"/>
    <mergeCell ref="AP146:AS146"/>
    <mergeCell ref="A147:I147"/>
    <mergeCell ref="J147:L147"/>
    <mergeCell ref="M147:O147"/>
    <mergeCell ref="P147:T147"/>
    <mergeCell ref="U147:Y147"/>
    <mergeCell ref="Z145:AC145"/>
    <mergeCell ref="AD145:AG145"/>
    <mergeCell ref="AH145:AK145"/>
    <mergeCell ref="AL145:AO145"/>
    <mergeCell ref="AP145:AS145"/>
    <mergeCell ref="A146:I146"/>
    <mergeCell ref="J146:L146"/>
    <mergeCell ref="M146:O146"/>
    <mergeCell ref="P146:T146"/>
    <mergeCell ref="U146:Y146"/>
    <mergeCell ref="AD143:AG144"/>
    <mergeCell ref="AH143:AK144"/>
    <mergeCell ref="AL143:AO144"/>
    <mergeCell ref="AP143:AS144"/>
    <mergeCell ref="A144:I144"/>
    <mergeCell ref="A145:I145"/>
    <mergeCell ref="J145:L145"/>
    <mergeCell ref="M145:O145"/>
    <mergeCell ref="P145:T145"/>
    <mergeCell ref="U145:Y145"/>
    <mergeCell ref="AD142:AG142"/>
    <mergeCell ref="AH142:AK142"/>
    <mergeCell ref="AL142:AO142"/>
    <mergeCell ref="AP142:AS142"/>
    <mergeCell ref="A143:I143"/>
    <mergeCell ref="J143:L144"/>
    <mergeCell ref="M143:O144"/>
    <mergeCell ref="P143:T144"/>
    <mergeCell ref="U143:Y144"/>
    <mergeCell ref="Z143:AC144"/>
    <mergeCell ref="A142:I142"/>
    <mergeCell ref="J142:L142"/>
    <mergeCell ref="M142:O142"/>
    <mergeCell ref="P142:T142"/>
    <mergeCell ref="U142:Y142"/>
    <mergeCell ref="Z142:AC142"/>
    <mergeCell ref="Z140:AC141"/>
    <mergeCell ref="AD140:AG141"/>
    <mergeCell ref="AH140:AK141"/>
    <mergeCell ref="AL140:AO141"/>
    <mergeCell ref="AP140:AS141"/>
    <mergeCell ref="A141:I141"/>
    <mergeCell ref="Z139:AC139"/>
    <mergeCell ref="AD139:AG139"/>
    <mergeCell ref="AH139:AK139"/>
    <mergeCell ref="AL139:AO139"/>
    <mergeCell ref="AP139:AS139"/>
    <mergeCell ref="A140:I140"/>
    <mergeCell ref="J140:L141"/>
    <mergeCell ref="M140:O141"/>
    <mergeCell ref="P140:T141"/>
    <mergeCell ref="U140:Y141"/>
    <mergeCell ref="AD137:AG137"/>
    <mergeCell ref="AH137:AK137"/>
    <mergeCell ref="AL137:AO137"/>
    <mergeCell ref="AP137:AS137"/>
    <mergeCell ref="A138:AS138"/>
    <mergeCell ref="A139:I139"/>
    <mergeCell ref="J139:L139"/>
    <mergeCell ref="M139:O139"/>
    <mergeCell ref="P139:T139"/>
    <mergeCell ref="U139:Y139"/>
    <mergeCell ref="A137:I137"/>
    <mergeCell ref="J137:L137"/>
    <mergeCell ref="M137:O137"/>
    <mergeCell ref="P137:T137"/>
    <mergeCell ref="U137:Y137"/>
    <mergeCell ref="Z137:AC137"/>
    <mergeCell ref="U134:AS134"/>
    <mergeCell ref="U135:Y136"/>
    <mergeCell ref="Z135:AC136"/>
    <mergeCell ref="AD135:AG136"/>
    <mergeCell ref="AH135:AK136"/>
    <mergeCell ref="AL135:AS135"/>
    <mergeCell ref="AL136:AO136"/>
    <mergeCell ref="AP136:AS136"/>
    <mergeCell ref="Z132:AC132"/>
    <mergeCell ref="AD132:AG132"/>
    <mergeCell ref="AH132:AK132"/>
    <mergeCell ref="AL132:AO132"/>
    <mergeCell ref="AP132:AS132"/>
    <mergeCell ref="A133:I136"/>
    <mergeCell ref="J133:L136"/>
    <mergeCell ref="M133:O136"/>
    <mergeCell ref="P133:AS133"/>
    <mergeCell ref="P134:T136"/>
    <mergeCell ref="Z131:AC131"/>
    <mergeCell ref="AD131:AG131"/>
    <mergeCell ref="AH131:AK131"/>
    <mergeCell ref="AL131:AO131"/>
    <mergeCell ref="AP131:AS131"/>
    <mergeCell ref="A132:I132"/>
    <mergeCell ref="J132:L132"/>
    <mergeCell ref="M132:O132"/>
    <mergeCell ref="P132:T132"/>
    <mergeCell ref="U132:Y132"/>
    <mergeCell ref="AD129:AG130"/>
    <mergeCell ref="AH129:AK130"/>
    <mergeCell ref="AL129:AO130"/>
    <mergeCell ref="AP129:AS130"/>
    <mergeCell ref="A130:I130"/>
    <mergeCell ref="A131:I131"/>
    <mergeCell ref="J131:L131"/>
    <mergeCell ref="M131:O131"/>
    <mergeCell ref="P131:T131"/>
    <mergeCell ref="U131:Y131"/>
    <mergeCell ref="AD128:AG128"/>
    <mergeCell ref="AH128:AK128"/>
    <mergeCell ref="AL128:AO128"/>
    <mergeCell ref="AP128:AS128"/>
    <mergeCell ref="A129:I129"/>
    <mergeCell ref="J129:L130"/>
    <mergeCell ref="M129:O130"/>
    <mergeCell ref="P129:T130"/>
    <mergeCell ref="U129:Y130"/>
    <mergeCell ref="Z129:AC130"/>
    <mergeCell ref="AD127:AG127"/>
    <mergeCell ref="AH127:AK127"/>
    <mergeCell ref="AL127:AO127"/>
    <mergeCell ref="AP127:AS127"/>
    <mergeCell ref="A128:I128"/>
    <mergeCell ref="J128:L128"/>
    <mergeCell ref="M128:O128"/>
    <mergeCell ref="P128:T128"/>
    <mergeCell ref="U128:Y128"/>
    <mergeCell ref="Z128:AC128"/>
    <mergeCell ref="AD126:AG126"/>
    <mergeCell ref="AH126:AK126"/>
    <mergeCell ref="AL126:AO126"/>
    <mergeCell ref="AP126:AS126"/>
    <mergeCell ref="A127:I127"/>
    <mergeCell ref="J127:L127"/>
    <mergeCell ref="M127:O127"/>
    <mergeCell ref="P127:T127"/>
    <mergeCell ref="U127:Y127"/>
    <mergeCell ref="Z127:AC127"/>
    <mergeCell ref="A126:I126"/>
    <mergeCell ref="J126:L126"/>
    <mergeCell ref="M126:O126"/>
    <mergeCell ref="P126:T126"/>
    <mergeCell ref="U126:Y126"/>
    <mergeCell ref="Z126:AC126"/>
    <mergeCell ref="Z124:AC125"/>
    <mergeCell ref="AD124:AG125"/>
    <mergeCell ref="AH124:AK125"/>
    <mergeCell ref="AL124:AO125"/>
    <mergeCell ref="AP124:AS125"/>
    <mergeCell ref="A125:I125"/>
    <mergeCell ref="Z123:AC123"/>
    <mergeCell ref="AD123:AG123"/>
    <mergeCell ref="AH123:AK123"/>
    <mergeCell ref="AL123:AO123"/>
    <mergeCell ref="AP123:AS123"/>
    <mergeCell ref="A124:I124"/>
    <mergeCell ref="J124:L125"/>
    <mergeCell ref="M124:O125"/>
    <mergeCell ref="P124:T125"/>
    <mergeCell ref="U124:Y125"/>
    <mergeCell ref="AD121:AG122"/>
    <mergeCell ref="AH121:AK122"/>
    <mergeCell ref="AL121:AO122"/>
    <mergeCell ref="AP121:AS122"/>
    <mergeCell ref="A122:I122"/>
    <mergeCell ref="A123:I123"/>
    <mergeCell ref="J123:L123"/>
    <mergeCell ref="M123:O123"/>
    <mergeCell ref="P123:T123"/>
    <mergeCell ref="U123:Y123"/>
    <mergeCell ref="AD120:AG120"/>
    <mergeCell ref="AH120:AK120"/>
    <mergeCell ref="AL120:AO120"/>
    <mergeCell ref="AP120:AS120"/>
    <mergeCell ref="A121:I121"/>
    <mergeCell ref="J121:L122"/>
    <mergeCell ref="M121:O122"/>
    <mergeCell ref="P121:T122"/>
    <mergeCell ref="U121:Y122"/>
    <mergeCell ref="Z121:AC122"/>
    <mergeCell ref="AD119:AG119"/>
    <mergeCell ref="AH119:AK119"/>
    <mergeCell ref="AL119:AO119"/>
    <mergeCell ref="AP119:AS119"/>
    <mergeCell ref="A120:I120"/>
    <mergeCell ref="J120:L120"/>
    <mergeCell ref="M120:O120"/>
    <mergeCell ref="P120:T120"/>
    <mergeCell ref="U120:Y120"/>
    <mergeCell ref="Z120:AC120"/>
    <mergeCell ref="AD118:AG118"/>
    <mergeCell ref="AH118:AK118"/>
    <mergeCell ref="AL118:AO118"/>
    <mergeCell ref="AP118:AS118"/>
    <mergeCell ref="A119:I119"/>
    <mergeCell ref="J119:L119"/>
    <mergeCell ref="M119:O119"/>
    <mergeCell ref="P119:T119"/>
    <mergeCell ref="U119:Y119"/>
    <mergeCell ref="Z119:AC119"/>
    <mergeCell ref="A118:I118"/>
    <mergeCell ref="J118:L118"/>
    <mergeCell ref="M118:O118"/>
    <mergeCell ref="P118:T118"/>
    <mergeCell ref="U118:Y118"/>
    <mergeCell ref="Z118:AC118"/>
    <mergeCell ref="Z116:AC117"/>
    <mergeCell ref="AD116:AG117"/>
    <mergeCell ref="AH116:AK117"/>
    <mergeCell ref="AL116:AO117"/>
    <mergeCell ref="AP116:AS117"/>
    <mergeCell ref="A117:I117"/>
    <mergeCell ref="Z115:AC115"/>
    <mergeCell ref="AD115:AG115"/>
    <mergeCell ref="AH115:AK115"/>
    <mergeCell ref="AL115:AO115"/>
    <mergeCell ref="AP115:AS115"/>
    <mergeCell ref="A116:I116"/>
    <mergeCell ref="J116:L117"/>
    <mergeCell ref="M116:O117"/>
    <mergeCell ref="P116:T117"/>
    <mergeCell ref="U116:Y117"/>
    <mergeCell ref="Z114:AC114"/>
    <mergeCell ref="AD114:AG114"/>
    <mergeCell ref="AH114:AK114"/>
    <mergeCell ref="AL114:AO114"/>
    <mergeCell ref="AP114:AS114"/>
    <mergeCell ref="A115:I115"/>
    <mergeCell ref="J115:L115"/>
    <mergeCell ref="M115:O115"/>
    <mergeCell ref="P115:T115"/>
    <mergeCell ref="U115:Y115"/>
    <mergeCell ref="Z113:AC113"/>
    <mergeCell ref="AD113:AG113"/>
    <mergeCell ref="AH113:AK113"/>
    <mergeCell ref="AL113:AO113"/>
    <mergeCell ref="AP113:AS113"/>
    <mergeCell ref="A114:I114"/>
    <mergeCell ref="J114:L114"/>
    <mergeCell ref="M114:O114"/>
    <mergeCell ref="P114:T114"/>
    <mergeCell ref="U114:Y114"/>
    <mergeCell ref="Z112:AC112"/>
    <mergeCell ref="AD112:AG112"/>
    <mergeCell ref="AH112:AK112"/>
    <mergeCell ref="AL112:AO112"/>
    <mergeCell ref="AP112:AS112"/>
    <mergeCell ref="A113:I113"/>
    <mergeCell ref="J113:L113"/>
    <mergeCell ref="M113:O113"/>
    <mergeCell ref="P113:T113"/>
    <mergeCell ref="U113:Y113"/>
    <mergeCell ref="AD110:AG111"/>
    <mergeCell ref="AH110:AK111"/>
    <mergeCell ref="AL110:AO111"/>
    <mergeCell ref="AP110:AS111"/>
    <mergeCell ref="A111:I111"/>
    <mergeCell ref="A112:I112"/>
    <mergeCell ref="J112:L112"/>
    <mergeCell ref="M112:O112"/>
    <mergeCell ref="P112:T112"/>
    <mergeCell ref="U112:Y112"/>
    <mergeCell ref="A110:I110"/>
    <mergeCell ref="J110:L111"/>
    <mergeCell ref="M110:O111"/>
    <mergeCell ref="P110:T111"/>
    <mergeCell ref="U110:Y111"/>
    <mergeCell ref="Z110:AC111"/>
    <mergeCell ref="Z108:AC109"/>
    <mergeCell ref="AD108:AG109"/>
    <mergeCell ref="AH108:AK109"/>
    <mergeCell ref="AL108:AO109"/>
    <mergeCell ref="AP108:AS109"/>
    <mergeCell ref="A109:I109"/>
    <mergeCell ref="AD106:AG107"/>
    <mergeCell ref="AH106:AK107"/>
    <mergeCell ref="AL106:AO107"/>
    <mergeCell ref="AP106:AS107"/>
    <mergeCell ref="A107:I107"/>
    <mergeCell ref="A108:I108"/>
    <mergeCell ref="J108:L109"/>
    <mergeCell ref="M108:O109"/>
    <mergeCell ref="P108:T109"/>
    <mergeCell ref="U108:Y109"/>
    <mergeCell ref="AD105:AG105"/>
    <mergeCell ref="AH105:AK105"/>
    <mergeCell ref="AL105:AO105"/>
    <mergeCell ref="AP105:AS105"/>
    <mergeCell ref="A106:I106"/>
    <mergeCell ref="J106:L107"/>
    <mergeCell ref="M106:O107"/>
    <mergeCell ref="P106:T107"/>
    <mergeCell ref="U106:Y107"/>
    <mergeCell ref="Z106:AC107"/>
    <mergeCell ref="AD104:AG104"/>
    <mergeCell ref="AH104:AK104"/>
    <mergeCell ref="AL104:AO104"/>
    <mergeCell ref="AP104:AS104"/>
    <mergeCell ref="A105:I105"/>
    <mergeCell ref="J105:L105"/>
    <mergeCell ref="M105:O105"/>
    <mergeCell ref="P105:T105"/>
    <mergeCell ref="U105:Y105"/>
    <mergeCell ref="Z105:AC105"/>
    <mergeCell ref="A104:I104"/>
    <mergeCell ref="J104:L104"/>
    <mergeCell ref="M104:O104"/>
    <mergeCell ref="P104:T104"/>
    <mergeCell ref="U104:Y104"/>
    <mergeCell ref="Z104:AC104"/>
    <mergeCell ref="Z102:AC103"/>
    <mergeCell ref="AD102:AG103"/>
    <mergeCell ref="AH102:AK103"/>
    <mergeCell ref="AL102:AO103"/>
    <mergeCell ref="AP102:AS103"/>
    <mergeCell ref="A103:I103"/>
    <mergeCell ref="Z101:AC101"/>
    <mergeCell ref="AD101:AG101"/>
    <mergeCell ref="AH101:AK101"/>
    <mergeCell ref="AL101:AO101"/>
    <mergeCell ref="AP101:AS101"/>
    <mergeCell ref="A102:I102"/>
    <mergeCell ref="J102:L103"/>
    <mergeCell ref="M102:O103"/>
    <mergeCell ref="P102:T103"/>
    <mergeCell ref="U102:Y103"/>
    <mergeCell ref="Z100:AC100"/>
    <mergeCell ref="AD100:AG100"/>
    <mergeCell ref="AH100:AK100"/>
    <mergeCell ref="AL100:AO100"/>
    <mergeCell ref="AP100:AS100"/>
    <mergeCell ref="A101:I101"/>
    <mergeCell ref="J101:L101"/>
    <mergeCell ref="M101:O101"/>
    <mergeCell ref="P101:T101"/>
    <mergeCell ref="U101:Y101"/>
    <mergeCell ref="Z99:AC99"/>
    <mergeCell ref="AD99:AG99"/>
    <mergeCell ref="AH99:AK99"/>
    <mergeCell ref="AL99:AO99"/>
    <mergeCell ref="AP99:AS99"/>
    <mergeCell ref="A100:I100"/>
    <mergeCell ref="J100:L100"/>
    <mergeCell ref="M100:O100"/>
    <mergeCell ref="P100:T100"/>
    <mergeCell ref="U100:Y100"/>
    <mergeCell ref="Z98:AC98"/>
    <mergeCell ref="AD98:AG98"/>
    <mergeCell ref="AH98:AK98"/>
    <mergeCell ref="AL98:AO98"/>
    <mergeCell ref="AP98:AS98"/>
    <mergeCell ref="A99:I99"/>
    <mergeCell ref="J99:L99"/>
    <mergeCell ref="M99:O99"/>
    <mergeCell ref="P99:T99"/>
    <mergeCell ref="U99:Y99"/>
    <mergeCell ref="Z97:AC97"/>
    <mergeCell ref="AD97:AG97"/>
    <mergeCell ref="AH97:AK97"/>
    <mergeCell ref="AL97:AO97"/>
    <mergeCell ref="AP97:AS97"/>
    <mergeCell ref="A98:I98"/>
    <mergeCell ref="J98:L98"/>
    <mergeCell ref="M98:O98"/>
    <mergeCell ref="P98:T98"/>
    <mergeCell ref="U98:Y98"/>
    <mergeCell ref="Z96:AC96"/>
    <mergeCell ref="AD96:AG96"/>
    <mergeCell ref="AH96:AK96"/>
    <mergeCell ref="AL96:AO96"/>
    <mergeCell ref="AP96:AS96"/>
    <mergeCell ref="A97:I97"/>
    <mergeCell ref="J97:L97"/>
    <mergeCell ref="M97:O97"/>
    <mergeCell ref="P97:T97"/>
    <mergeCell ref="U97:Y97"/>
    <mergeCell ref="AD94:AG95"/>
    <mergeCell ref="AH94:AK95"/>
    <mergeCell ref="AL94:AO95"/>
    <mergeCell ref="AP94:AS95"/>
    <mergeCell ref="A95:I95"/>
    <mergeCell ref="A96:I96"/>
    <mergeCell ref="J96:L96"/>
    <mergeCell ref="M96:O96"/>
    <mergeCell ref="P96:T96"/>
    <mergeCell ref="U96:Y96"/>
    <mergeCell ref="AD93:AG93"/>
    <mergeCell ref="AH93:AK93"/>
    <mergeCell ref="AL93:AO93"/>
    <mergeCell ref="AP93:AS93"/>
    <mergeCell ref="A94:I94"/>
    <mergeCell ref="J94:L95"/>
    <mergeCell ref="M94:O95"/>
    <mergeCell ref="P94:T95"/>
    <mergeCell ref="U94:Y95"/>
    <mergeCell ref="Z94:AC95"/>
    <mergeCell ref="A93:I93"/>
    <mergeCell ref="J93:L93"/>
    <mergeCell ref="M93:O93"/>
    <mergeCell ref="P93:T93"/>
    <mergeCell ref="U93:Y93"/>
    <mergeCell ref="Z93:AC93"/>
    <mergeCell ref="Z91:AC92"/>
    <mergeCell ref="AD91:AG92"/>
    <mergeCell ref="AH91:AK92"/>
    <mergeCell ref="AL91:AO92"/>
    <mergeCell ref="AP91:AS92"/>
    <mergeCell ref="A92:I92"/>
    <mergeCell ref="Z90:AC90"/>
    <mergeCell ref="AD90:AG90"/>
    <mergeCell ref="AH90:AK90"/>
    <mergeCell ref="AL90:AO90"/>
    <mergeCell ref="AP90:AS90"/>
    <mergeCell ref="A91:I91"/>
    <mergeCell ref="J91:L92"/>
    <mergeCell ref="M91:O92"/>
    <mergeCell ref="P91:T92"/>
    <mergeCell ref="U91:Y92"/>
    <mergeCell ref="AD88:AG88"/>
    <mergeCell ref="AH88:AK88"/>
    <mergeCell ref="AL88:AO88"/>
    <mergeCell ref="AP88:AS88"/>
    <mergeCell ref="A89:AS89"/>
    <mergeCell ref="A90:I90"/>
    <mergeCell ref="J90:L90"/>
    <mergeCell ref="M90:O90"/>
    <mergeCell ref="P90:T90"/>
    <mergeCell ref="U90:Y90"/>
    <mergeCell ref="AH86:AK87"/>
    <mergeCell ref="AL86:AS86"/>
    <mergeCell ref="AL87:AO87"/>
    <mergeCell ref="AP87:AS87"/>
    <mergeCell ref="A88:I88"/>
    <mergeCell ref="J88:L88"/>
    <mergeCell ref="M88:O88"/>
    <mergeCell ref="P88:T88"/>
    <mergeCell ref="U88:Y88"/>
    <mergeCell ref="Z88:AC88"/>
    <mergeCell ref="A83:AS83"/>
    <mergeCell ref="A84:I87"/>
    <mergeCell ref="J84:L87"/>
    <mergeCell ref="M84:O87"/>
    <mergeCell ref="P84:AS84"/>
    <mergeCell ref="P85:T87"/>
    <mergeCell ref="U85:AS85"/>
    <mergeCell ref="U86:Y87"/>
    <mergeCell ref="Z86:AC87"/>
    <mergeCell ref="AD86:AG87"/>
    <mergeCell ref="A78:C79"/>
    <mergeCell ref="D78:AJ78"/>
    <mergeCell ref="AK78:AR79"/>
    <mergeCell ref="D79:AJ79"/>
    <mergeCell ref="AN81:AS81"/>
    <mergeCell ref="A82:AS82"/>
    <mergeCell ref="A75:C75"/>
    <mergeCell ref="D75:AJ75"/>
    <mergeCell ref="AK75:AR75"/>
    <mergeCell ref="A76:C77"/>
    <mergeCell ref="D76:AJ76"/>
    <mergeCell ref="AK76:AR77"/>
    <mergeCell ref="D77:AJ77"/>
    <mergeCell ref="A73:C73"/>
    <mergeCell ref="D73:AJ73"/>
    <mergeCell ref="AK73:AR73"/>
    <mergeCell ref="A74:C74"/>
    <mergeCell ref="D74:AJ74"/>
    <mergeCell ref="AK74:AR74"/>
    <mergeCell ref="A71:C71"/>
    <mergeCell ref="D71:AJ71"/>
    <mergeCell ref="AK71:AR71"/>
    <mergeCell ref="A72:C72"/>
    <mergeCell ref="D72:AJ72"/>
    <mergeCell ref="AK72:AR72"/>
    <mergeCell ref="A67:C68"/>
    <mergeCell ref="D67:AJ67"/>
    <mergeCell ref="AK67:AR68"/>
    <mergeCell ref="D68:AJ68"/>
    <mergeCell ref="A69:C70"/>
    <mergeCell ref="D69:AJ69"/>
    <mergeCell ref="AK69:AR70"/>
    <mergeCell ref="D70:AJ70"/>
    <mergeCell ref="A64:C65"/>
    <mergeCell ref="D64:AJ64"/>
    <mergeCell ref="AK64:AR65"/>
    <mergeCell ref="D65:AJ65"/>
    <mergeCell ref="A66:C66"/>
    <mergeCell ref="D66:AJ66"/>
    <mergeCell ref="AK66:AR66"/>
    <mergeCell ref="AK61:AR62"/>
    <mergeCell ref="D62:AJ62"/>
    <mergeCell ref="A63:C63"/>
    <mergeCell ref="D63:AJ63"/>
    <mergeCell ref="AK63:AR63"/>
    <mergeCell ref="A58:C58"/>
    <mergeCell ref="D58:AJ58"/>
    <mergeCell ref="AK58:AR58"/>
    <mergeCell ref="A59:C60"/>
    <mergeCell ref="D59:AJ59"/>
    <mergeCell ref="AK59:AR60"/>
    <mergeCell ref="D60:AJ60"/>
    <mergeCell ref="A55:AS55"/>
    <mergeCell ref="A56:C56"/>
    <mergeCell ref="D56:AJ56"/>
    <mergeCell ref="AK56:AR56"/>
    <mergeCell ref="A57:C57"/>
    <mergeCell ref="D57:AJ57"/>
    <mergeCell ref="AK57:AR57"/>
    <mergeCell ref="AT241:BB241"/>
    <mergeCell ref="BC241:BG241"/>
    <mergeCell ref="BH241:BK241"/>
    <mergeCell ref="AG2:AS2"/>
    <mergeCell ref="AG3:AS3"/>
    <mergeCell ref="AJ4:AS4"/>
    <mergeCell ref="AK9:AS9"/>
    <mergeCell ref="AJ10:AS10"/>
    <mergeCell ref="A14:AS14"/>
    <mergeCell ref="I43:L43"/>
    <mergeCell ref="AM48:AP48"/>
    <mergeCell ref="AM49:AP49"/>
    <mergeCell ref="AN52:AS52"/>
    <mergeCell ref="A53:AS53"/>
    <mergeCell ref="A54:AS54"/>
    <mergeCell ref="Q25:AJ25"/>
    <mergeCell ref="AP25:AS25"/>
    <mergeCell ref="AP26:AS26"/>
    <mergeCell ref="Q27:AJ27"/>
    <mergeCell ref="AP27:AS27"/>
    <mergeCell ref="Q28:AJ28"/>
    <mergeCell ref="A15:AS15"/>
    <mergeCell ref="A16:AS16"/>
    <mergeCell ref="A17:AS17"/>
    <mergeCell ref="N21:AJ21"/>
    <mergeCell ref="AP21:AS21"/>
    <mergeCell ref="N22:AJ22"/>
    <mergeCell ref="AP22:AS23"/>
    <mergeCell ref="N23:AJ24"/>
    <mergeCell ref="AP24:AS24"/>
    <mergeCell ref="A61:C62"/>
    <mergeCell ref="D61:AJ61"/>
  </mergeCells>
  <printOptions horizontalCentered="1"/>
  <pageMargins left="0.23622047244094491" right="0.23622047244094491" top="0.15748031496062992" bottom="0.15748031496062992" header="0" footer="0"/>
  <pageSetup paperSize="9" fitToHeight="0" orientation="landscape" r:id="rId1"/>
  <headerFooter differentFirst="1" alignWithMargins="0">
    <oddFooter>&amp;R5</oddFooter>
  </headerFooter>
  <rowBreaks count="3" manualBreakCount="3">
    <brk id="132" max="44" man="1"/>
    <brk id="181" max="44" man="1"/>
    <brk id="230" max="4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78"/>
  <sheetViews>
    <sheetView topLeftCell="A250" workbookViewId="0">
      <selection activeCell="BN276" sqref="BN276"/>
    </sheetView>
  </sheetViews>
  <sheetFormatPr defaultRowHeight="12.75" x14ac:dyDescent="0.2"/>
  <cols>
    <col min="1" max="3" width="2.85546875" style="3" customWidth="1"/>
    <col min="4" max="4" width="15.7109375" style="3" customWidth="1"/>
    <col min="5" max="44" width="2.85546875" style="3" customWidth="1"/>
    <col min="45" max="45" width="2.85546875" style="18" customWidth="1"/>
    <col min="46" max="52" width="4.85546875" style="3" hidden="1" customWidth="1"/>
    <col min="53" max="54" width="0" style="3" hidden="1" customWidth="1"/>
    <col min="55" max="55" width="11.140625" style="3" hidden="1" customWidth="1"/>
    <col min="56" max="56" width="10.7109375" style="3" hidden="1" customWidth="1"/>
    <col min="57" max="57" width="12" style="3" hidden="1" customWidth="1"/>
    <col min="58" max="62" width="0" style="3" hidden="1" customWidth="1"/>
    <col min="63" max="63" width="13.5703125" style="3" hidden="1" customWidth="1"/>
    <col min="64" max="65" width="0" style="3" hidden="1" customWidth="1"/>
    <col min="66" max="16384" width="9.140625" style="3"/>
  </cols>
  <sheetData>
    <row r="1" spans="1:45" hidden="1" x14ac:dyDescent="0.2">
      <c r="AS1" s="18" t="s">
        <v>3</v>
      </c>
    </row>
    <row r="2" spans="1:45" hidden="1" x14ac:dyDescent="0.2"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</row>
    <row r="3" spans="1:45" ht="46.5" hidden="1" customHeight="1" x14ac:dyDescent="0.2">
      <c r="AG3" s="270" t="s">
        <v>119</v>
      </c>
      <c r="AH3" s="270"/>
      <c r="AI3" s="270"/>
      <c r="AJ3" s="270"/>
      <c r="AK3" s="270"/>
      <c r="AL3" s="270"/>
      <c r="AM3" s="270"/>
      <c r="AN3" s="270"/>
      <c r="AO3" s="270"/>
      <c r="AP3" s="270"/>
      <c r="AQ3" s="270"/>
      <c r="AR3" s="270"/>
      <c r="AS3" s="270"/>
    </row>
    <row r="4" spans="1:45" hidden="1" x14ac:dyDescent="0.2">
      <c r="AG4" s="5"/>
      <c r="AH4" s="5"/>
      <c r="AI4" s="5"/>
      <c r="AJ4" s="271"/>
      <c r="AK4" s="271"/>
      <c r="AL4" s="271"/>
      <c r="AM4" s="271"/>
      <c r="AN4" s="271"/>
      <c r="AO4" s="271"/>
      <c r="AP4" s="271"/>
      <c r="AQ4" s="271"/>
      <c r="AR4" s="271"/>
      <c r="AS4" s="271"/>
    </row>
    <row r="5" spans="1:45" hidden="1" x14ac:dyDescent="0.2">
      <c r="AG5" s="5"/>
      <c r="AH5" s="5"/>
      <c r="AI5" s="5"/>
      <c r="AJ5" s="5"/>
      <c r="AS5" s="18" t="s">
        <v>1</v>
      </c>
    </row>
    <row r="6" spans="1:45" hidden="1" x14ac:dyDescent="0.2">
      <c r="AG6" s="5"/>
      <c r="AH6" s="5"/>
      <c r="AI6" s="5"/>
      <c r="AJ6" s="5"/>
      <c r="AS6" s="18" t="s">
        <v>2</v>
      </c>
    </row>
    <row r="7" spans="1:45" hidden="1" x14ac:dyDescent="0.2">
      <c r="AG7" s="5"/>
      <c r="AH7" s="5"/>
      <c r="AI7" s="5"/>
      <c r="AJ7" s="5"/>
      <c r="AS7" s="17" t="s">
        <v>0</v>
      </c>
    </row>
    <row r="8" spans="1:45" hidden="1" x14ac:dyDescent="0.2">
      <c r="AG8" s="5"/>
      <c r="AH8" s="5"/>
      <c r="AI8" s="5"/>
      <c r="AJ8" s="5"/>
      <c r="AK8" s="20"/>
      <c r="AL8" s="20"/>
      <c r="AM8" s="20"/>
      <c r="AN8" s="20"/>
      <c r="AO8" s="20"/>
      <c r="AP8" s="20"/>
      <c r="AQ8" s="20"/>
      <c r="AR8" s="20"/>
      <c r="AS8" s="21"/>
    </row>
    <row r="9" spans="1:45" ht="23.25" hidden="1" customHeight="1" x14ac:dyDescent="0.2">
      <c r="AK9" s="270" t="s">
        <v>120</v>
      </c>
      <c r="AL9" s="270"/>
      <c r="AM9" s="270"/>
      <c r="AN9" s="270"/>
      <c r="AO9" s="270"/>
      <c r="AP9" s="270"/>
      <c r="AQ9" s="270"/>
      <c r="AR9" s="270"/>
      <c r="AS9" s="270"/>
    </row>
    <row r="10" spans="1:45" hidden="1" x14ac:dyDescent="0.2">
      <c r="AG10" s="5"/>
      <c r="AH10" s="5"/>
      <c r="AI10" s="5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</row>
    <row r="11" spans="1:45" hidden="1" x14ac:dyDescent="0.2">
      <c r="AG11" s="5"/>
      <c r="AH11" s="5"/>
      <c r="AI11" s="5"/>
      <c r="AJ11" s="5"/>
      <c r="AS11" s="18" t="s">
        <v>1</v>
      </c>
    </row>
    <row r="12" spans="1:45" hidden="1" x14ac:dyDescent="0.2">
      <c r="AS12" s="18" t="s">
        <v>2</v>
      </c>
    </row>
    <row r="13" spans="1:45" hidden="1" x14ac:dyDescent="0.2">
      <c r="AO13" s="18"/>
      <c r="AP13" s="18"/>
      <c r="AQ13" s="18"/>
      <c r="AR13" s="18"/>
      <c r="AS13" s="3"/>
    </row>
    <row r="14" spans="1:45" hidden="1" x14ac:dyDescent="0.2">
      <c r="A14" s="272" t="s">
        <v>4</v>
      </c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</row>
    <row r="15" spans="1:45" hidden="1" x14ac:dyDescent="0.2">
      <c r="A15" s="272" t="s">
        <v>32</v>
      </c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</row>
    <row r="16" spans="1:45" hidden="1" x14ac:dyDescent="0.2">
      <c r="A16" s="272" t="s">
        <v>161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</row>
    <row r="17" spans="1:50" hidden="1" x14ac:dyDescent="0.2">
      <c r="A17" s="272" t="s">
        <v>163</v>
      </c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</row>
    <row r="18" spans="1:50" hidden="1" x14ac:dyDescent="0.2">
      <c r="A18" s="119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</row>
    <row r="19" spans="1:50" hidden="1" x14ac:dyDescent="0.2">
      <c r="A19" s="6" t="s">
        <v>162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</row>
    <row r="20" spans="1:50" hidden="1" x14ac:dyDescent="0.2">
      <c r="AK20" s="18"/>
      <c r="AL20" s="18"/>
      <c r="AM20" s="18"/>
      <c r="AN20" s="18"/>
      <c r="AO20" s="18"/>
      <c r="AP20" s="18"/>
      <c r="AQ20" s="18"/>
      <c r="AR20" s="18"/>
      <c r="AS20" s="3"/>
    </row>
    <row r="21" spans="1:50" hidden="1" x14ac:dyDescent="0.2">
      <c r="A21" s="3" t="s">
        <v>5</v>
      </c>
      <c r="L21" s="14"/>
      <c r="M21" s="14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O21" s="18" t="s">
        <v>6</v>
      </c>
      <c r="AP21" s="280"/>
      <c r="AQ21" s="280"/>
      <c r="AR21" s="280"/>
      <c r="AS21" s="280"/>
    </row>
    <row r="22" spans="1:50" hidden="1" x14ac:dyDescent="0.2">
      <c r="A22" s="3" t="s">
        <v>131</v>
      </c>
      <c r="L22" s="14"/>
      <c r="M22" s="14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  <c r="AH22" s="278"/>
      <c r="AI22" s="278"/>
      <c r="AJ22" s="278"/>
      <c r="AO22" s="18" t="s">
        <v>7</v>
      </c>
      <c r="AP22" s="279"/>
      <c r="AQ22" s="279"/>
      <c r="AR22" s="279"/>
      <c r="AS22" s="279"/>
    </row>
    <row r="23" spans="1:50" hidden="1" x14ac:dyDescent="0.2">
      <c r="A23" s="3" t="s">
        <v>8</v>
      </c>
      <c r="N23" s="281" t="s">
        <v>76</v>
      </c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O23" s="18"/>
      <c r="AP23" s="279"/>
      <c r="AQ23" s="279"/>
      <c r="AR23" s="279"/>
      <c r="AS23" s="279"/>
    </row>
    <row r="24" spans="1:50" hidden="1" x14ac:dyDescent="0.2">
      <c r="A24" s="3" t="s">
        <v>9</v>
      </c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  <c r="AO24" s="18" t="s">
        <v>10</v>
      </c>
      <c r="AP24" s="279"/>
      <c r="AQ24" s="279"/>
      <c r="AR24" s="279"/>
      <c r="AS24" s="279"/>
    </row>
    <row r="25" spans="1:50" hidden="1" x14ac:dyDescent="0.2">
      <c r="A25" s="3" t="s">
        <v>11</v>
      </c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  <c r="AO25" s="18" t="s">
        <v>12</v>
      </c>
      <c r="AP25" s="279"/>
      <c r="AQ25" s="279"/>
      <c r="AR25" s="279"/>
      <c r="AS25" s="279"/>
      <c r="AX25" s="4"/>
    </row>
    <row r="26" spans="1:50" hidden="1" x14ac:dyDescent="0.2">
      <c r="A26" s="3" t="s">
        <v>13</v>
      </c>
      <c r="Q26" s="22"/>
      <c r="R26" s="22"/>
      <c r="S26" s="22"/>
      <c r="T26" s="22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O26" s="18" t="s">
        <v>14</v>
      </c>
      <c r="AP26" s="279"/>
      <c r="AQ26" s="279"/>
      <c r="AR26" s="279"/>
      <c r="AS26" s="279"/>
    </row>
    <row r="27" spans="1:50" hidden="1" x14ac:dyDescent="0.2">
      <c r="A27" s="3" t="s">
        <v>15</v>
      </c>
      <c r="Q27" s="278"/>
      <c r="R27" s="278"/>
      <c r="S27" s="278"/>
      <c r="T27" s="278"/>
      <c r="U27" s="278"/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  <c r="AF27" s="278"/>
      <c r="AG27" s="278"/>
      <c r="AH27" s="278"/>
      <c r="AI27" s="278"/>
      <c r="AJ27" s="278"/>
      <c r="AO27" s="18" t="s">
        <v>16</v>
      </c>
      <c r="AP27" s="279"/>
      <c r="AQ27" s="279"/>
      <c r="AR27" s="279"/>
      <c r="AS27" s="279"/>
    </row>
    <row r="28" spans="1:50" hidden="1" x14ac:dyDescent="0.2">
      <c r="A28" s="1" t="s">
        <v>132</v>
      </c>
      <c r="Q28" s="271"/>
      <c r="R28" s="271"/>
      <c r="S28" s="271"/>
      <c r="T28" s="271"/>
      <c r="U28" s="271"/>
      <c r="V28" s="271"/>
      <c r="W28" s="271"/>
      <c r="X28" s="271"/>
      <c r="Y28" s="271"/>
      <c r="Z28" s="271"/>
      <c r="AA28" s="271"/>
      <c r="AB28" s="271"/>
      <c r="AC28" s="271"/>
      <c r="AD28" s="271"/>
      <c r="AE28" s="271"/>
      <c r="AF28" s="271"/>
      <c r="AG28" s="271"/>
      <c r="AH28" s="271"/>
      <c r="AI28" s="271"/>
      <c r="AJ28" s="271"/>
      <c r="AO28" s="18"/>
      <c r="AP28" s="43"/>
      <c r="AQ28" s="43"/>
      <c r="AR28" s="43"/>
      <c r="AS28" s="43"/>
    </row>
    <row r="29" spans="1:50" hidden="1" x14ac:dyDescent="0.2">
      <c r="A29" s="3" t="s">
        <v>17</v>
      </c>
      <c r="AK29" s="23"/>
      <c r="AL29" s="23"/>
      <c r="AM29" s="23"/>
      <c r="AN29" s="23"/>
      <c r="AO29" s="23"/>
      <c r="AP29" s="23"/>
      <c r="AQ29" s="23"/>
      <c r="AR29" s="23"/>
      <c r="AS29" s="5"/>
    </row>
    <row r="30" spans="1:50" hidden="1" x14ac:dyDescent="0.2">
      <c r="AK30" s="18"/>
      <c r="AL30" s="18"/>
      <c r="AM30" s="18"/>
      <c r="AN30" s="18"/>
      <c r="AO30" s="18"/>
      <c r="AP30" s="18"/>
      <c r="AQ30" s="18"/>
      <c r="AR30" s="18"/>
      <c r="AS30" s="3"/>
    </row>
    <row r="31" spans="1:50" s="2" customFormat="1" hidden="1" x14ac:dyDescent="0.2">
      <c r="A31" s="24" t="s">
        <v>133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</row>
    <row r="32" spans="1:50" s="2" customFormat="1" hidden="1" x14ac:dyDescent="0.2">
      <c r="A32" s="38" t="s">
        <v>136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</row>
    <row r="33" spans="1:45" ht="26.25" hidden="1" customHeight="1" x14ac:dyDescent="0.2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</row>
    <row r="34" spans="1:45" s="2" customFormat="1" hidden="1" x14ac:dyDescent="0.2">
      <c r="A34" s="25" t="s">
        <v>134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</row>
    <row r="35" spans="1:45" s="2" customFormat="1" hidden="1" x14ac:dyDescent="0.2">
      <c r="A35" s="25" t="s">
        <v>137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</row>
    <row r="36" spans="1:45" ht="32.25" hidden="1" customHeight="1" x14ac:dyDescent="0.2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</row>
    <row r="37" spans="1:45" s="2" customFormat="1" hidden="1" x14ac:dyDescent="0.2">
      <c r="A37" s="2" t="s">
        <v>135</v>
      </c>
      <c r="AO37" s="26"/>
      <c r="AP37" s="26"/>
      <c r="AQ37" s="26"/>
      <c r="AR37" s="26"/>
    </row>
    <row r="38" spans="1:45" s="2" customFormat="1" ht="12.75" hidden="1" customHeight="1" x14ac:dyDescent="0.2">
      <c r="A38" s="37" t="s">
        <v>138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</row>
    <row r="39" spans="1:45" ht="74.25" hidden="1" customHeight="1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</row>
    <row r="40" spans="1:45" s="2" customFormat="1" ht="13.5" hidden="1" x14ac:dyDescent="0.25">
      <c r="A40" s="2" t="s">
        <v>117</v>
      </c>
      <c r="AO40" s="26"/>
      <c r="AP40" s="26"/>
      <c r="AQ40" s="26"/>
      <c r="AR40" s="26"/>
    </row>
    <row r="41" spans="1:45" hidden="1" x14ac:dyDescent="0.2">
      <c r="A41" s="3" t="s">
        <v>19</v>
      </c>
      <c r="AO41" s="18"/>
      <c r="AP41" s="18"/>
      <c r="AQ41" s="18"/>
      <c r="AR41" s="18"/>
      <c r="AS41" s="3"/>
    </row>
    <row r="42" spans="1:45" hidden="1" x14ac:dyDescent="0.2">
      <c r="A42" s="3" t="s">
        <v>20</v>
      </c>
      <c r="AO42" s="18"/>
      <c r="AP42" s="18"/>
      <c r="AQ42" s="18"/>
      <c r="AR42" s="18"/>
      <c r="AS42" s="3"/>
    </row>
    <row r="43" spans="1:45" hidden="1" x14ac:dyDescent="0.2">
      <c r="A43" s="7"/>
      <c r="B43" s="7"/>
      <c r="C43" s="7"/>
      <c r="D43" s="7"/>
      <c r="E43" s="7"/>
      <c r="F43" s="7"/>
      <c r="G43" s="7"/>
      <c r="H43" s="7"/>
      <c r="I43" s="273"/>
      <c r="J43" s="273"/>
      <c r="K43" s="273"/>
      <c r="L43" s="273"/>
      <c r="M43" s="7" t="s">
        <v>18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9"/>
      <c r="AP43" s="19"/>
      <c r="AQ43" s="19"/>
      <c r="AR43" s="19"/>
      <c r="AS43" s="7"/>
    </row>
    <row r="44" spans="1:45" hidden="1" x14ac:dyDescent="0.2">
      <c r="A44" s="3" t="s">
        <v>139</v>
      </c>
      <c r="AO44" s="18"/>
      <c r="AP44" s="18"/>
      <c r="AQ44" s="18"/>
      <c r="AR44" s="18"/>
      <c r="AS44" s="3"/>
    </row>
    <row r="45" spans="1:45" hidden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9"/>
      <c r="AP45" s="19"/>
      <c r="AQ45" s="19"/>
      <c r="AR45" s="19"/>
      <c r="AS45" s="7"/>
    </row>
    <row r="46" spans="1:45" hidden="1" x14ac:dyDescent="0.2">
      <c r="A46" s="3" t="s">
        <v>140</v>
      </c>
      <c r="AO46" s="18"/>
      <c r="AP46" s="18"/>
      <c r="AQ46" s="18"/>
      <c r="AR46" s="18"/>
      <c r="AS46" s="3"/>
    </row>
    <row r="47" spans="1:45" hidden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9"/>
      <c r="AP47" s="19"/>
      <c r="AQ47" s="19"/>
      <c r="AR47" s="19"/>
      <c r="AS47" s="7"/>
    </row>
    <row r="48" spans="1:45" s="2" customFormat="1" ht="13.5" hidden="1" x14ac:dyDescent="0.25">
      <c r="A48" s="2" t="s">
        <v>118</v>
      </c>
      <c r="AM48" s="274"/>
      <c r="AN48" s="274"/>
      <c r="AO48" s="274"/>
      <c r="AP48" s="274"/>
      <c r="AQ48" s="44"/>
      <c r="AR48" s="57"/>
      <c r="AS48" s="18" t="s">
        <v>18</v>
      </c>
    </row>
    <row r="49" spans="1:45" hidden="1" x14ac:dyDescent="0.2">
      <c r="A49" s="3" t="s">
        <v>21</v>
      </c>
      <c r="AM49" s="275"/>
      <c r="AN49" s="275"/>
      <c r="AO49" s="275"/>
      <c r="AP49" s="275"/>
      <c r="AQ49" s="6"/>
      <c r="AR49" s="57"/>
      <c r="AS49" s="18" t="s">
        <v>18</v>
      </c>
    </row>
    <row r="50" spans="1:45" hidden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19"/>
      <c r="AP50" s="19"/>
      <c r="AQ50" s="19"/>
      <c r="AR50" s="19"/>
      <c r="AS50" s="7"/>
    </row>
    <row r="51" spans="1:45" hidden="1" x14ac:dyDescent="0.2"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</row>
    <row r="52" spans="1:45" hidden="1" x14ac:dyDescent="0.2"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276" t="s">
        <v>114</v>
      </c>
      <c r="AO52" s="276"/>
      <c r="AP52" s="276"/>
      <c r="AQ52" s="276"/>
      <c r="AR52" s="276"/>
      <c r="AS52" s="276"/>
    </row>
    <row r="53" spans="1:45" hidden="1" x14ac:dyDescent="0.2">
      <c r="A53" s="277" t="s">
        <v>123</v>
      </c>
      <c r="B53" s="277"/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  <c r="W53" s="277"/>
      <c r="X53" s="277"/>
      <c r="Y53" s="277"/>
      <c r="Z53" s="277"/>
      <c r="AA53" s="277"/>
      <c r="AB53" s="277"/>
      <c r="AC53" s="277"/>
      <c r="AD53" s="277"/>
      <c r="AE53" s="277"/>
      <c r="AF53" s="277"/>
      <c r="AG53" s="277"/>
      <c r="AH53" s="277"/>
      <c r="AI53" s="277"/>
      <c r="AJ53" s="277"/>
      <c r="AK53" s="277"/>
      <c r="AL53" s="277"/>
      <c r="AM53" s="277"/>
      <c r="AN53" s="277"/>
      <c r="AO53" s="277"/>
      <c r="AP53" s="277"/>
      <c r="AQ53" s="277"/>
      <c r="AR53" s="277"/>
      <c r="AS53" s="277"/>
    </row>
    <row r="54" spans="1:45" hidden="1" x14ac:dyDescent="0.2">
      <c r="A54" s="277" t="s">
        <v>122</v>
      </c>
      <c r="B54" s="277"/>
      <c r="C54" s="277"/>
      <c r="D54" s="277"/>
      <c r="E54" s="277"/>
      <c r="F54" s="277"/>
      <c r="G54" s="277"/>
      <c r="H54" s="277"/>
      <c r="I54" s="277"/>
      <c r="J54" s="277"/>
      <c r="K54" s="277"/>
      <c r="L54" s="277"/>
      <c r="M54" s="277"/>
      <c r="N54" s="277"/>
      <c r="O54" s="277"/>
      <c r="P54" s="277"/>
      <c r="Q54" s="277"/>
      <c r="R54" s="277"/>
      <c r="S54" s="277"/>
      <c r="T54" s="277"/>
      <c r="U54" s="277"/>
      <c r="V54" s="277"/>
      <c r="W54" s="277"/>
      <c r="X54" s="277"/>
      <c r="Y54" s="277"/>
      <c r="Z54" s="277"/>
      <c r="AA54" s="277"/>
      <c r="AB54" s="277"/>
      <c r="AC54" s="277"/>
      <c r="AD54" s="277"/>
      <c r="AE54" s="277"/>
      <c r="AF54" s="277"/>
      <c r="AG54" s="277"/>
      <c r="AH54" s="277"/>
      <c r="AI54" s="277"/>
      <c r="AJ54" s="277"/>
      <c r="AK54" s="277"/>
      <c r="AL54" s="277"/>
      <c r="AM54" s="277"/>
      <c r="AN54" s="277"/>
      <c r="AO54" s="277"/>
      <c r="AP54" s="277"/>
      <c r="AQ54" s="277"/>
      <c r="AR54" s="277"/>
      <c r="AS54" s="277"/>
    </row>
    <row r="55" spans="1:45" hidden="1" x14ac:dyDescent="0.2">
      <c r="A55" s="310" t="s">
        <v>121</v>
      </c>
      <c r="B55" s="310"/>
      <c r="C55" s="310"/>
      <c r="D55" s="310"/>
      <c r="E55" s="310"/>
      <c r="F55" s="310"/>
      <c r="G55" s="310"/>
      <c r="H55" s="310"/>
      <c r="I55" s="310"/>
      <c r="J55" s="310"/>
      <c r="K55" s="310"/>
      <c r="L55" s="310"/>
      <c r="M55" s="310"/>
      <c r="N55" s="310"/>
      <c r="O55" s="310"/>
      <c r="P55" s="310"/>
      <c r="Q55" s="310"/>
      <c r="R55" s="310"/>
      <c r="S55" s="310"/>
      <c r="T55" s="310"/>
      <c r="U55" s="310"/>
      <c r="V55" s="310"/>
      <c r="W55" s="310"/>
      <c r="X55" s="310"/>
      <c r="Y55" s="310"/>
      <c r="Z55" s="310"/>
      <c r="AA55" s="310"/>
      <c r="AB55" s="310"/>
      <c r="AC55" s="310"/>
      <c r="AD55" s="310"/>
      <c r="AE55" s="310"/>
      <c r="AF55" s="310"/>
      <c r="AG55" s="310"/>
      <c r="AH55" s="310"/>
      <c r="AI55" s="310"/>
      <c r="AJ55" s="310"/>
      <c r="AK55" s="310"/>
      <c r="AL55" s="310"/>
      <c r="AM55" s="310"/>
      <c r="AN55" s="310"/>
      <c r="AO55" s="310"/>
      <c r="AP55" s="310"/>
      <c r="AQ55" s="310"/>
      <c r="AR55" s="310"/>
      <c r="AS55" s="310"/>
    </row>
    <row r="56" spans="1:45" hidden="1" x14ac:dyDescent="0.2">
      <c r="A56" s="296" t="s">
        <v>47</v>
      </c>
      <c r="B56" s="297"/>
      <c r="C56" s="298"/>
      <c r="D56" s="296" t="s">
        <v>22</v>
      </c>
      <c r="E56" s="297"/>
      <c r="F56" s="297"/>
      <c r="G56" s="297"/>
      <c r="H56" s="297"/>
      <c r="I56" s="297"/>
      <c r="J56" s="297"/>
      <c r="K56" s="297"/>
      <c r="L56" s="297"/>
      <c r="M56" s="297"/>
      <c r="N56" s="297"/>
      <c r="O56" s="297"/>
      <c r="P56" s="297"/>
      <c r="Q56" s="297"/>
      <c r="R56" s="297"/>
      <c r="S56" s="297"/>
      <c r="T56" s="297"/>
      <c r="U56" s="297"/>
      <c r="V56" s="297"/>
      <c r="W56" s="297"/>
      <c r="X56" s="297"/>
      <c r="Y56" s="297"/>
      <c r="Z56" s="297"/>
      <c r="AA56" s="297"/>
      <c r="AB56" s="297"/>
      <c r="AC56" s="297"/>
      <c r="AD56" s="297"/>
      <c r="AE56" s="297"/>
      <c r="AF56" s="297"/>
      <c r="AG56" s="297"/>
      <c r="AH56" s="297"/>
      <c r="AI56" s="297"/>
      <c r="AJ56" s="298"/>
      <c r="AK56" s="280" t="s">
        <v>23</v>
      </c>
      <c r="AL56" s="280"/>
      <c r="AM56" s="280"/>
      <c r="AN56" s="280"/>
      <c r="AO56" s="280"/>
      <c r="AP56" s="280"/>
      <c r="AQ56" s="280"/>
      <c r="AR56" s="280"/>
      <c r="AS56" s="14"/>
    </row>
    <row r="57" spans="1:45" hidden="1" x14ac:dyDescent="0.2">
      <c r="A57" s="296">
        <v>1</v>
      </c>
      <c r="B57" s="297"/>
      <c r="C57" s="298"/>
      <c r="D57" s="296">
        <v>2</v>
      </c>
      <c r="E57" s="297"/>
      <c r="F57" s="297"/>
      <c r="G57" s="297"/>
      <c r="H57" s="297"/>
      <c r="I57" s="297"/>
      <c r="J57" s="297"/>
      <c r="K57" s="297"/>
      <c r="L57" s="297"/>
      <c r="M57" s="297"/>
      <c r="N57" s="297"/>
      <c r="O57" s="297"/>
      <c r="P57" s="297"/>
      <c r="Q57" s="297"/>
      <c r="R57" s="297"/>
      <c r="S57" s="297"/>
      <c r="T57" s="297"/>
      <c r="U57" s="297"/>
      <c r="V57" s="297"/>
      <c r="W57" s="297"/>
      <c r="X57" s="297"/>
      <c r="Y57" s="297"/>
      <c r="Z57" s="297"/>
      <c r="AA57" s="297"/>
      <c r="AB57" s="297"/>
      <c r="AC57" s="297"/>
      <c r="AD57" s="297"/>
      <c r="AE57" s="297"/>
      <c r="AF57" s="297"/>
      <c r="AG57" s="297"/>
      <c r="AH57" s="297"/>
      <c r="AI57" s="297"/>
      <c r="AJ57" s="298"/>
      <c r="AK57" s="280">
        <v>3</v>
      </c>
      <c r="AL57" s="280"/>
      <c r="AM57" s="280"/>
      <c r="AN57" s="280"/>
      <c r="AO57" s="280"/>
      <c r="AP57" s="280"/>
      <c r="AQ57" s="280"/>
      <c r="AR57" s="280"/>
      <c r="AS57" s="14"/>
    </row>
    <row r="58" spans="1:45" hidden="1" x14ac:dyDescent="0.2">
      <c r="A58" s="303" t="s">
        <v>25</v>
      </c>
      <c r="B58" s="304"/>
      <c r="C58" s="305"/>
      <c r="D58" s="306" t="s">
        <v>24</v>
      </c>
      <c r="E58" s="307"/>
      <c r="F58" s="307"/>
      <c r="G58" s="307"/>
      <c r="H58" s="307"/>
      <c r="I58" s="307"/>
      <c r="J58" s="307"/>
      <c r="K58" s="307"/>
      <c r="L58" s="307"/>
      <c r="M58" s="307"/>
      <c r="N58" s="307"/>
      <c r="O58" s="307"/>
      <c r="P58" s="307"/>
      <c r="Q58" s="307"/>
      <c r="R58" s="307"/>
      <c r="S58" s="307"/>
      <c r="T58" s="307"/>
      <c r="U58" s="307"/>
      <c r="V58" s="307"/>
      <c r="W58" s="307"/>
      <c r="X58" s="307"/>
      <c r="Y58" s="307"/>
      <c r="Z58" s="307"/>
      <c r="AA58" s="307"/>
      <c r="AB58" s="307"/>
      <c r="AC58" s="307"/>
      <c r="AD58" s="307"/>
      <c r="AE58" s="307"/>
      <c r="AF58" s="307"/>
      <c r="AG58" s="307"/>
      <c r="AH58" s="307"/>
      <c r="AI58" s="307"/>
      <c r="AJ58" s="308"/>
      <c r="AK58" s="309"/>
      <c r="AL58" s="309"/>
      <c r="AM58" s="309"/>
      <c r="AN58" s="309"/>
      <c r="AO58" s="309"/>
      <c r="AP58" s="309"/>
      <c r="AQ58" s="309"/>
      <c r="AR58" s="309"/>
      <c r="AS58" s="14"/>
    </row>
    <row r="59" spans="1:45" hidden="1" x14ac:dyDescent="0.2">
      <c r="A59" s="283"/>
      <c r="B59" s="284"/>
      <c r="C59" s="284"/>
      <c r="D59" s="287" t="s">
        <v>141</v>
      </c>
      <c r="E59" s="288"/>
      <c r="F59" s="288"/>
      <c r="G59" s="288"/>
      <c r="H59" s="288"/>
      <c r="I59" s="288"/>
      <c r="J59" s="288"/>
      <c r="K59" s="288"/>
      <c r="L59" s="288"/>
      <c r="M59" s="288"/>
      <c r="N59" s="288"/>
      <c r="O59" s="288"/>
      <c r="P59" s="288"/>
      <c r="Q59" s="288"/>
      <c r="R59" s="288"/>
      <c r="S59" s="288"/>
      <c r="T59" s="288"/>
      <c r="U59" s="288"/>
      <c r="V59" s="288"/>
      <c r="W59" s="288"/>
      <c r="X59" s="288"/>
      <c r="Y59" s="288"/>
      <c r="Z59" s="288"/>
      <c r="AA59" s="288"/>
      <c r="AB59" s="288"/>
      <c r="AC59" s="288"/>
      <c r="AD59" s="288"/>
      <c r="AE59" s="288"/>
      <c r="AF59" s="288"/>
      <c r="AG59" s="288"/>
      <c r="AH59" s="288"/>
      <c r="AI59" s="288"/>
      <c r="AJ59" s="289"/>
      <c r="AK59" s="290"/>
      <c r="AL59" s="290"/>
      <c r="AM59" s="290"/>
      <c r="AN59" s="290"/>
      <c r="AO59" s="290"/>
      <c r="AP59" s="290"/>
      <c r="AQ59" s="290"/>
      <c r="AR59" s="291"/>
      <c r="AS59" s="14"/>
    </row>
    <row r="60" spans="1:45" hidden="1" x14ac:dyDescent="0.2">
      <c r="A60" s="285"/>
      <c r="B60" s="286"/>
      <c r="C60" s="286"/>
      <c r="D60" s="293" t="s">
        <v>142</v>
      </c>
      <c r="E60" s="294"/>
      <c r="F60" s="294"/>
      <c r="G60" s="294"/>
      <c r="H60" s="294"/>
      <c r="I60" s="294"/>
      <c r="J60" s="294"/>
      <c r="K60" s="294"/>
      <c r="L60" s="294"/>
      <c r="M60" s="294"/>
      <c r="N60" s="294"/>
      <c r="O60" s="294"/>
      <c r="P60" s="294"/>
      <c r="Q60" s="294"/>
      <c r="R60" s="294"/>
      <c r="S60" s="294"/>
      <c r="T60" s="294"/>
      <c r="U60" s="294"/>
      <c r="V60" s="294"/>
      <c r="W60" s="294"/>
      <c r="X60" s="294"/>
      <c r="Y60" s="294"/>
      <c r="Z60" s="294"/>
      <c r="AA60" s="294"/>
      <c r="AB60" s="294"/>
      <c r="AC60" s="294"/>
      <c r="AD60" s="294"/>
      <c r="AE60" s="294"/>
      <c r="AF60" s="294"/>
      <c r="AG60" s="294"/>
      <c r="AH60" s="294"/>
      <c r="AI60" s="294"/>
      <c r="AJ60" s="295"/>
      <c r="AK60" s="273"/>
      <c r="AL60" s="273"/>
      <c r="AM60" s="273"/>
      <c r="AN60" s="273"/>
      <c r="AO60" s="273"/>
      <c r="AP60" s="273"/>
      <c r="AQ60" s="273"/>
      <c r="AR60" s="292"/>
      <c r="AS60" s="14"/>
    </row>
    <row r="61" spans="1:45" hidden="1" x14ac:dyDescent="0.2">
      <c r="A61" s="283"/>
      <c r="B61" s="284"/>
      <c r="C61" s="284"/>
      <c r="D61" s="287" t="s">
        <v>143</v>
      </c>
      <c r="E61" s="288"/>
      <c r="F61" s="288"/>
      <c r="G61" s="288"/>
      <c r="H61" s="288"/>
      <c r="I61" s="288"/>
      <c r="J61" s="288"/>
      <c r="K61" s="288"/>
      <c r="L61" s="288"/>
      <c r="M61" s="288"/>
      <c r="N61" s="288"/>
      <c r="O61" s="288"/>
      <c r="P61" s="288"/>
      <c r="Q61" s="288"/>
      <c r="R61" s="288"/>
      <c r="S61" s="288"/>
      <c r="T61" s="288"/>
      <c r="U61" s="288"/>
      <c r="V61" s="288"/>
      <c r="W61" s="288"/>
      <c r="X61" s="288"/>
      <c r="Y61" s="288"/>
      <c r="Z61" s="288"/>
      <c r="AA61" s="288"/>
      <c r="AB61" s="288"/>
      <c r="AC61" s="288"/>
      <c r="AD61" s="288"/>
      <c r="AE61" s="288"/>
      <c r="AF61" s="288"/>
      <c r="AG61" s="288"/>
      <c r="AH61" s="288"/>
      <c r="AI61" s="288"/>
      <c r="AJ61" s="289"/>
      <c r="AK61" s="290"/>
      <c r="AL61" s="290"/>
      <c r="AM61" s="290"/>
      <c r="AN61" s="290"/>
      <c r="AO61" s="290"/>
      <c r="AP61" s="290"/>
      <c r="AQ61" s="290"/>
      <c r="AR61" s="291"/>
      <c r="AS61" s="14"/>
    </row>
    <row r="62" spans="1:45" hidden="1" x14ac:dyDescent="0.2">
      <c r="A62" s="285"/>
      <c r="B62" s="286"/>
      <c r="C62" s="286"/>
      <c r="D62" s="293" t="s">
        <v>144</v>
      </c>
      <c r="E62" s="294"/>
      <c r="F62" s="294"/>
      <c r="G62" s="294"/>
      <c r="H62" s="294"/>
      <c r="I62" s="294"/>
      <c r="J62" s="294"/>
      <c r="K62" s="294"/>
      <c r="L62" s="294"/>
      <c r="M62" s="294"/>
      <c r="N62" s="294"/>
      <c r="O62" s="294"/>
      <c r="P62" s="294"/>
      <c r="Q62" s="294"/>
      <c r="R62" s="294"/>
      <c r="S62" s="294"/>
      <c r="T62" s="294"/>
      <c r="U62" s="294"/>
      <c r="V62" s="294"/>
      <c r="W62" s="294"/>
      <c r="X62" s="294"/>
      <c r="Y62" s="294"/>
      <c r="Z62" s="294"/>
      <c r="AA62" s="294"/>
      <c r="AB62" s="294"/>
      <c r="AC62" s="294"/>
      <c r="AD62" s="294"/>
      <c r="AE62" s="294"/>
      <c r="AF62" s="294"/>
      <c r="AG62" s="294"/>
      <c r="AH62" s="294"/>
      <c r="AI62" s="294"/>
      <c r="AJ62" s="295"/>
      <c r="AK62" s="273"/>
      <c r="AL62" s="273"/>
      <c r="AM62" s="273"/>
      <c r="AN62" s="273"/>
      <c r="AO62" s="273"/>
      <c r="AP62" s="273"/>
      <c r="AQ62" s="273"/>
      <c r="AR62" s="292"/>
      <c r="AS62" s="14"/>
    </row>
    <row r="63" spans="1:45" hidden="1" x14ac:dyDescent="0.2">
      <c r="A63" s="296"/>
      <c r="B63" s="297"/>
      <c r="C63" s="298"/>
      <c r="D63" s="299" t="s">
        <v>145</v>
      </c>
      <c r="E63" s="300"/>
      <c r="F63" s="300"/>
      <c r="G63" s="300"/>
      <c r="H63" s="300"/>
      <c r="I63" s="300"/>
      <c r="J63" s="300"/>
      <c r="K63" s="300"/>
      <c r="L63" s="300"/>
      <c r="M63" s="300"/>
      <c r="N63" s="300"/>
      <c r="O63" s="300"/>
      <c r="P63" s="300"/>
      <c r="Q63" s="300"/>
      <c r="R63" s="300"/>
      <c r="S63" s="300"/>
      <c r="T63" s="300"/>
      <c r="U63" s="300"/>
      <c r="V63" s="300"/>
      <c r="W63" s="300"/>
      <c r="X63" s="300"/>
      <c r="Y63" s="300"/>
      <c r="Z63" s="300"/>
      <c r="AA63" s="300"/>
      <c r="AB63" s="300"/>
      <c r="AC63" s="300"/>
      <c r="AD63" s="300"/>
      <c r="AE63" s="300"/>
      <c r="AF63" s="300"/>
      <c r="AG63" s="300"/>
      <c r="AH63" s="300"/>
      <c r="AI63" s="300"/>
      <c r="AJ63" s="301"/>
      <c r="AK63" s="302"/>
      <c r="AL63" s="302"/>
      <c r="AM63" s="302"/>
      <c r="AN63" s="302"/>
      <c r="AO63" s="302"/>
      <c r="AP63" s="302"/>
      <c r="AQ63" s="302"/>
      <c r="AR63" s="302"/>
      <c r="AS63" s="14"/>
    </row>
    <row r="64" spans="1:45" hidden="1" x14ac:dyDescent="0.2">
      <c r="A64" s="283"/>
      <c r="B64" s="284"/>
      <c r="C64" s="284"/>
      <c r="D64" s="287" t="s">
        <v>146</v>
      </c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288"/>
      <c r="U64" s="288"/>
      <c r="V64" s="288"/>
      <c r="W64" s="288"/>
      <c r="X64" s="288"/>
      <c r="Y64" s="288"/>
      <c r="Z64" s="288"/>
      <c r="AA64" s="288"/>
      <c r="AB64" s="288"/>
      <c r="AC64" s="288"/>
      <c r="AD64" s="288"/>
      <c r="AE64" s="288"/>
      <c r="AF64" s="288"/>
      <c r="AG64" s="288"/>
      <c r="AH64" s="288"/>
      <c r="AI64" s="288"/>
      <c r="AJ64" s="289"/>
      <c r="AK64" s="290"/>
      <c r="AL64" s="290"/>
      <c r="AM64" s="290"/>
      <c r="AN64" s="290"/>
      <c r="AO64" s="290"/>
      <c r="AP64" s="290"/>
      <c r="AQ64" s="290"/>
      <c r="AR64" s="291"/>
      <c r="AS64" s="14"/>
    </row>
    <row r="65" spans="1:45" hidden="1" x14ac:dyDescent="0.2">
      <c r="A65" s="285"/>
      <c r="B65" s="286"/>
      <c r="C65" s="286"/>
      <c r="D65" s="293" t="s">
        <v>144</v>
      </c>
      <c r="E65" s="294"/>
      <c r="F65" s="294"/>
      <c r="G65" s="294"/>
      <c r="H65" s="294"/>
      <c r="I65" s="294"/>
      <c r="J65" s="294"/>
      <c r="K65" s="294"/>
      <c r="L65" s="294"/>
      <c r="M65" s="294"/>
      <c r="N65" s="294"/>
      <c r="O65" s="294"/>
      <c r="P65" s="294"/>
      <c r="Q65" s="294"/>
      <c r="R65" s="294"/>
      <c r="S65" s="294"/>
      <c r="T65" s="294"/>
      <c r="U65" s="294"/>
      <c r="V65" s="294"/>
      <c r="W65" s="294"/>
      <c r="X65" s="294"/>
      <c r="Y65" s="294"/>
      <c r="Z65" s="294"/>
      <c r="AA65" s="294"/>
      <c r="AB65" s="294"/>
      <c r="AC65" s="294"/>
      <c r="AD65" s="294"/>
      <c r="AE65" s="294"/>
      <c r="AF65" s="294"/>
      <c r="AG65" s="294"/>
      <c r="AH65" s="294"/>
      <c r="AI65" s="294"/>
      <c r="AJ65" s="295"/>
      <c r="AK65" s="273"/>
      <c r="AL65" s="273"/>
      <c r="AM65" s="273"/>
      <c r="AN65" s="273"/>
      <c r="AO65" s="273"/>
      <c r="AP65" s="273"/>
      <c r="AQ65" s="273"/>
      <c r="AR65" s="292"/>
      <c r="AS65" s="14"/>
    </row>
    <row r="66" spans="1:45" hidden="1" x14ac:dyDescent="0.2">
      <c r="A66" s="303" t="s">
        <v>26</v>
      </c>
      <c r="B66" s="304"/>
      <c r="C66" s="305"/>
      <c r="D66" s="314" t="s">
        <v>48</v>
      </c>
      <c r="E66" s="315"/>
      <c r="F66" s="315"/>
      <c r="G66" s="315"/>
      <c r="H66" s="315"/>
      <c r="I66" s="315"/>
      <c r="J66" s="315"/>
      <c r="K66" s="315"/>
      <c r="L66" s="315"/>
      <c r="M66" s="315"/>
      <c r="N66" s="315"/>
      <c r="O66" s="315"/>
      <c r="P66" s="315"/>
      <c r="Q66" s="315"/>
      <c r="R66" s="315"/>
      <c r="S66" s="315"/>
      <c r="T66" s="315"/>
      <c r="U66" s="315"/>
      <c r="V66" s="315"/>
      <c r="W66" s="315"/>
      <c r="X66" s="315"/>
      <c r="Y66" s="315"/>
      <c r="Z66" s="315"/>
      <c r="AA66" s="315"/>
      <c r="AB66" s="315"/>
      <c r="AC66" s="315"/>
      <c r="AD66" s="315"/>
      <c r="AE66" s="315"/>
      <c r="AF66" s="315"/>
      <c r="AG66" s="315"/>
      <c r="AH66" s="315"/>
      <c r="AI66" s="315"/>
      <c r="AJ66" s="316"/>
      <c r="AK66" s="309"/>
      <c r="AL66" s="309"/>
      <c r="AM66" s="309"/>
      <c r="AN66" s="309"/>
      <c r="AO66" s="309"/>
      <c r="AP66" s="309"/>
      <c r="AQ66" s="309"/>
      <c r="AR66" s="309"/>
      <c r="AS66" s="14"/>
    </row>
    <row r="67" spans="1:45" hidden="1" x14ac:dyDescent="0.2">
      <c r="A67" s="283"/>
      <c r="B67" s="284"/>
      <c r="C67" s="284"/>
      <c r="D67" s="287" t="s">
        <v>147</v>
      </c>
      <c r="E67" s="288"/>
      <c r="F67" s="288"/>
      <c r="G67" s="288"/>
      <c r="H67" s="288"/>
      <c r="I67" s="288"/>
      <c r="J67" s="288"/>
      <c r="K67" s="288"/>
      <c r="L67" s="288"/>
      <c r="M67" s="288"/>
      <c r="N67" s="288"/>
      <c r="O67" s="288"/>
      <c r="P67" s="288"/>
      <c r="Q67" s="288"/>
      <c r="R67" s="288"/>
      <c r="S67" s="288"/>
      <c r="T67" s="288"/>
      <c r="U67" s="288"/>
      <c r="V67" s="288"/>
      <c r="W67" s="288"/>
      <c r="X67" s="288"/>
      <c r="Y67" s="288"/>
      <c r="Z67" s="288"/>
      <c r="AA67" s="288"/>
      <c r="AB67" s="288"/>
      <c r="AC67" s="288"/>
      <c r="AD67" s="288"/>
      <c r="AE67" s="288"/>
      <c r="AF67" s="288"/>
      <c r="AG67" s="288"/>
      <c r="AH67" s="288"/>
      <c r="AI67" s="288"/>
      <c r="AJ67" s="289"/>
      <c r="AK67" s="290"/>
      <c r="AL67" s="290"/>
      <c r="AM67" s="290"/>
      <c r="AN67" s="290"/>
      <c r="AO67" s="290"/>
      <c r="AP67" s="290"/>
      <c r="AQ67" s="290"/>
      <c r="AR67" s="291"/>
      <c r="AS67" s="14"/>
    </row>
    <row r="68" spans="1:45" hidden="1" x14ac:dyDescent="0.2">
      <c r="A68" s="285"/>
      <c r="B68" s="286"/>
      <c r="C68" s="286"/>
      <c r="D68" s="293" t="s">
        <v>148</v>
      </c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294"/>
      <c r="P68" s="294"/>
      <c r="Q68" s="294"/>
      <c r="R68" s="294"/>
      <c r="S68" s="294"/>
      <c r="T68" s="294"/>
      <c r="U68" s="294"/>
      <c r="V68" s="294"/>
      <c r="W68" s="294"/>
      <c r="X68" s="294"/>
      <c r="Y68" s="294"/>
      <c r="Z68" s="294"/>
      <c r="AA68" s="294"/>
      <c r="AB68" s="294"/>
      <c r="AC68" s="294"/>
      <c r="AD68" s="294"/>
      <c r="AE68" s="294"/>
      <c r="AF68" s="294"/>
      <c r="AG68" s="294"/>
      <c r="AH68" s="294"/>
      <c r="AI68" s="294"/>
      <c r="AJ68" s="295"/>
      <c r="AK68" s="273"/>
      <c r="AL68" s="273"/>
      <c r="AM68" s="273"/>
      <c r="AN68" s="273"/>
      <c r="AO68" s="273"/>
      <c r="AP68" s="273"/>
      <c r="AQ68" s="273"/>
      <c r="AR68" s="292"/>
      <c r="AS68" s="14"/>
    </row>
    <row r="69" spans="1:45" hidden="1" x14ac:dyDescent="0.2">
      <c r="A69" s="283"/>
      <c r="B69" s="284"/>
      <c r="C69" s="284"/>
      <c r="D69" s="287" t="s">
        <v>149</v>
      </c>
      <c r="E69" s="288"/>
      <c r="F69" s="288"/>
      <c r="G69" s="288"/>
      <c r="H69" s="288"/>
      <c r="I69" s="288"/>
      <c r="J69" s="288"/>
      <c r="K69" s="288"/>
      <c r="L69" s="288"/>
      <c r="M69" s="288"/>
      <c r="N69" s="288"/>
      <c r="O69" s="288"/>
      <c r="P69" s="288"/>
      <c r="Q69" s="288"/>
      <c r="R69" s="288"/>
      <c r="S69" s="288"/>
      <c r="T69" s="288"/>
      <c r="U69" s="288"/>
      <c r="V69" s="288"/>
      <c r="W69" s="288"/>
      <c r="X69" s="288"/>
      <c r="Y69" s="288"/>
      <c r="Z69" s="288"/>
      <c r="AA69" s="288"/>
      <c r="AB69" s="288"/>
      <c r="AC69" s="288"/>
      <c r="AD69" s="288"/>
      <c r="AE69" s="288"/>
      <c r="AF69" s="288"/>
      <c r="AG69" s="288"/>
      <c r="AH69" s="288"/>
      <c r="AI69" s="288"/>
      <c r="AJ69" s="289"/>
      <c r="AK69" s="290"/>
      <c r="AL69" s="290"/>
      <c r="AM69" s="290"/>
      <c r="AN69" s="290"/>
      <c r="AO69" s="290"/>
      <c r="AP69" s="290"/>
      <c r="AQ69" s="290"/>
      <c r="AR69" s="291"/>
      <c r="AS69" s="14"/>
    </row>
    <row r="70" spans="1:45" hidden="1" x14ac:dyDescent="0.2">
      <c r="A70" s="285"/>
      <c r="B70" s="286"/>
      <c r="C70" s="286"/>
      <c r="D70" s="293" t="s">
        <v>150</v>
      </c>
      <c r="E70" s="294"/>
      <c r="F70" s="294"/>
      <c r="G70" s="294"/>
      <c r="H70" s="294"/>
      <c r="I70" s="294"/>
      <c r="J70" s="294"/>
      <c r="K70" s="294"/>
      <c r="L70" s="294"/>
      <c r="M70" s="294"/>
      <c r="N70" s="294"/>
      <c r="O70" s="294"/>
      <c r="P70" s="294"/>
      <c r="Q70" s="294"/>
      <c r="R70" s="294"/>
      <c r="S70" s="294"/>
      <c r="T70" s="294"/>
      <c r="U70" s="294"/>
      <c r="V70" s="294"/>
      <c r="W70" s="294"/>
      <c r="X70" s="294"/>
      <c r="Y70" s="294"/>
      <c r="Z70" s="294"/>
      <c r="AA70" s="294"/>
      <c r="AB70" s="294"/>
      <c r="AC70" s="294"/>
      <c r="AD70" s="294"/>
      <c r="AE70" s="294"/>
      <c r="AF70" s="294"/>
      <c r="AG70" s="294"/>
      <c r="AH70" s="294"/>
      <c r="AI70" s="294"/>
      <c r="AJ70" s="295"/>
      <c r="AK70" s="273"/>
      <c r="AL70" s="273"/>
      <c r="AM70" s="273"/>
      <c r="AN70" s="273"/>
      <c r="AO70" s="273"/>
      <c r="AP70" s="273"/>
      <c r="AQ70" s="273"/>
      <c r="AR70" s="292"/>
      <c r="AS70" s="14"/>
    </row>
    <row r="71" spans="1:45" hidden="1" x14ac:dyDescent="0.2">
      <c r="A71" s="296"/>
      <c r="B71" s="297"/>
      <c r="C71" s="298"/>
      <c r="D71" s="293" t="s">
        <v>151</v>
      </c>
      <c r="E71" s="294"/>
      <c r="F71" s="294"/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 s="294"/>
      <c r="U71" s="294"/>
      <c r="V71" s="294"/>
      <c r="W71" s="294"/>
      <c r="X71" s="294"/>
      <c r="Y71" s="294"/>
      <c r="Z71" s="294"/>
      <c r="AA71" s="294"/>
      <c r="AB71" s="294"/>
      <c r="AC71" s="294"/>
      <c r="AD71" s="294"/>
      <c r="AE71" s="294"/>
      <c r="AF71" s="294"/>
      <c r="AG71" s="294"/>
      <c r="AH71" s="294"/>
      <c r="AI71" s="294"/>
      <c r="AJ71" s="295"/>
      <c r="AK71" s="302"/>
      <c r="AL71" s="302"/>
      <c r="AM71" s="302"/>
      <c r="AN71" s="302"/>
      <c r="AO71" s="302"/>
      <c r="AP71" s="302"/>
      <c r="AQ71" s="302"/>
      <c r="AR71" s="302"/>
      <c r="AS71" s="14"/>
    </row>
    <row r="72" spans="1:45" hidden="1" x14ac:dyDescent="0.2">
      <c r="A72" s="296"/>
      <c r="B72" s="297"/>
      <c r="C72" s="298"/>
      <c r="D72" s="311" t="s">
        <v>152</v>
      </c>
      <c r="E72" s="312"/>
      <c r="F72" s="312"/>
      <c r="G72" s="312"/>
      <c r="H72" s="312"/>
      <c r="I72" s="312"/>
      <c r="J72" s="312"/>
      <c r="K72" s="312"/>
      <c r="L72" s="312"/>
      <c r="M72" s="312"/>
      <c r="N72" s="312"/>
      <c r="O72" s="312"/>
      <c r="P72" s="312"/>
      <c r="Q72" s="312"/>
      <c r="R72" s="312"/>
      <c r="S72" s="312"/>
      <c r="T72" s="312"/>
      <c r="U72" s="312"/>
      <c r="V72" s="312"/>
      <c r="W72" s="312"/>
      <c r="X72" s="312"/>
      <c r="Y72" s="312"/>
      <c r="Z72" s="312"/>
      <c r="AA72" s="312"/>
      <c r="AB72" s="312"/>
      <c r="AC72" s="312"/>
      <c r="AD72" s="312"/>
      <c r="AE72" s="312"/>
      <c r="AF72" s="312"/>
      <c r="AG72" s="312"/>
      <c r="AH72" s="312"/>
      <c r="AI72" s="312"/>
      <c r="AJ72" s="313"/>
      <c r="AK72" s="302"/>
      <c r="AL72" s="302"/>
      <c r="AM72" s="302"/>
      <c r="AN72" s="302"/>
      <c r="AO72" s="302"/>
      <c r="AP72" s="302"/>
      <c r="AQ72" s="302"/>
      <c r="AR72" s="302"/>
      <c r="AS72" s="14"/>
    </row>
    <row r="73" spans="1:45" hidden="1" x14ac:dyDescent="0.2">
      <c r="A73" s="296"/>
      <c r="B73" s="297"/>
      <c r="C73" s="298"/>
      <c r="D73" s="317" t="s">
        <v>153</v>
      </c>
      <c r="E73" s="318"/>
      <c r="F73" s="318"/>
      <c r="G73" s="318"/>
      <c r="H73" s="318"/>
      <c r="I73" s="318"/>
      <c r="J73" s="318"/>
      <c r="K73" s="318"/>
      <c r="L73" s="318"/>
      <c r="M73" s="318"/>
      <c r="N73" s="318"/>
      <c r="O73" s="318"/>
      <c r="P73" s="318"/>
      <c r="Q73" s="318"/>
      <c r="R73" s="318"/>
      <c r="S73" s="318"/>
      <c r="T73" s="318"/>
      <c r="U73" s="318"/>
      <c r="V73" s="318"/>
      <c r="W73" s="318"/>
      <c r="X73" s="318"/>
      <c r="Y73" s="318"/>
      <c r="Z73" s="318"/>
      <c r="AA73" s="318"/>
      <c r="AB73" s="318"/>
      <c r="AC73" s="318"/>
      <c r="AD73" s="318"/>
      <c r="AE73" s="318"/>
      <c r="AF73" s="318"/>
      <c r="AG73" s="318"/>
      <c r="AH73" s="318"/>
      <c r="AI73" s="318"/>
      <c r="AJ73" s="319"/>
      <c r="AK73" s="302"/>
      <c r="AL73" s="302"/>
      <c r="AM73" s="302"/>
      <c r="AN73" s="302"/>
      <c r="AO73" s="302"/>
      <c r="AP73" s="302"/>
      <c r="AQ73" s="302"/>
      <c r="AR73" s="302"/>
      <c r="AS73" s="27"/>
    </row>
    <row r="74" spans="1:45" hidden="1" x14ac:dyDescent="0.2">
      <c r="A74" s="296"/>
      <c r="B74" s="297"/>
      <c r="C74" s="298"/>
      <c r="D74" s="317" t="s">
        <v>154</v>
      </c>
      <c r="E74" s="318"/>
      <c r="F74" s="318"/>
      <c r="G74" s="318"/>
      <c r="H74" s="318"/>
      <c r="I74" s="318"/>
      <c r="J74" s="318"/>
      <c r="K74" s="318"/>
      <c r="L74" s="318"/>
      <c r="M74" s="318"/>
      <c r="N74" s="318"/>
      <c r="O74" s="318"/>
      <c r="P74" s="318"/>
      <c r="Q74" s="318"/>
      <c r="R74" s="318"/>
      <c r="S74" s="318"/>
      <c r="T74" s="318"/>
      <c r="U74" s="318"/>
      <c r="V74" s="318"/>
      <c r="W74" s="318"/>
      <c r="X74" s="318"/>
      <c r="Y74" s="318"/>
      <c r="Z74" s="318"/>
      <c r="AA74" s="318"/>
      <c r="AB74" s="318"/>
      <c r="AC74" s="318"/>
      <c r="AD74" s="318"/>
      <c r="AE74" s="318"/>
      <c r="AF74" s="318"/>
      <c r="AG74" s="318"/>
      <c r="AH74" s="318"/>
      <c r="AI74" s="318"/>
      <c r="AJ74" s="319"/>
      <c r="AK74" s="302"/>
      <c r="AL74" s="302"/>
      <c r="AM74" s="302"/>
      <c r="AN74" s="302"/>
      <c r="AO74" s="302"/>
      <c r="AP74" s="302"/>
      <c r="AQ74" s="302"/>
      <c r="AR74" s="302"/>
      <c r="AS74" s="14"/>
    </row>
    <row r="75" spans="1:45" hidden="1" x14ac:dyDescent="0.2">
      <c r="A75" s="303" t="s">
        <v>28</v>
      </c>
      <c r="B75" s="304"/>
      <c r="C75" s="305"/>
      <c r="D75" s="306" t="s">
        <v>49</v>
      </c>
      <c r="E75" s="307"/>
      <c r="F75" s="307"/>
      <c r="G75" s="307"/>
      <c r="H75" s="307"/>
      <c r="I75" s="307"/>
      <c r="J75" s="307"/>
      <c r="K75" s="307"/>
      <c r="L75" s="307"/>
      <c r="M75" s="307"/>
      <c r="N75" s="307"/>
      <c r="O75" s="307"/>
      <c r="P75" s="307"/>
      <c r="Q75" s="307"/>
      <c r="R75" s="307"/>
      <c r="S75" s="307"/>
      <c r="T75" s="307"/>
      <c r="U75" s="307"/>
      <c r="V75" s="307"/>
      <c r="W75" s="307"/>
      <c r="X75" s="307"/>
      <c r="Y75" s="307"/>
      <c r="Z75" s="307"/>
      <c r="AA75" s="307"/>
      <c r="AB75" s="307"/>
      <c r="AC75" s="307"/>
      <c r="AD75" s="307"/>
      <c r="AE75" s="307"/>
      <c r="AF75" s="307"/>
      <c r="AG75" s="307"/>
      <c r="AH75" s="307"/>
      <c r="AI75" s="307"/>
      <c r="AJ75" s="308"/>
      <c r="AK75" s="309"/>
      <c r="AL75" s="309"/>
      <c r="AM75" s="309"/>
      <c r="AN75" s="309"/>
      <c r="AO75" s="309"/>
      <c r="AP75" s="309"/>
      <c r="AQ75" s="309"/>
      <c r="AR75" s="309"/>
      <c r="AS75" s="14"/>
    </row>
    <row r="76" spans="1:45" hidden="1" x14ac:dyDescent="0.2">
      <c r="A76" s="283"/>
      <c r="B76" s="284"/>
      <c r="C76" s="284"/>
      <c r="D76" s="287" t="s">
        <v>50</v>
      </c>
      <c r="E76" s="288"/>
      <c r="F76" s="288"/>
      <c r="G76" s="288"/>
      <c r="H76" s="288"/>
      <c r="I76" s="288"/>
      <c r="J76" s="288"/>
      <c r="K76" s="288"/>
      <c r="L76" s="288"/>
      <c r="M76" s="288"/>
      <c r="N76" s="288"/>
      <c r="O76" s="288"/>
      <c r="P76" s="288"/>
      <c r="Q76" s="288"/>
      <c r="R76" s="288"/>
      <c r="S76" s="288"/>
      <c r="T76" s="288"/>
      <c r="U76" s="288"/>
      <c r="V76" s="288"/>
      <c r="W76" s="288"/>
      <c r="X76" s="288"/>
      <c r="Y76" s="288"/>
      <c r="Z76" s="288"/>
      <c r="AA76" s="288"/>
      <c r="AB76" s="288"/>
      <c r="AC76" s="288"/>
      <c r="AD76" s="288"/>
      <c r="AE76" s="288"/>
      <c r="AF76" s="288"/>
      <c r="AG76" s="288"/>
      <c r="AH76" s="288"/>
      <c r="AI76" s="288"/>
      <c r="AJ76" s="289"/>
      <c r="AK76" s="290"/>
      <c r="AL76" s="290"/>
      <c r="AM76" s="290"/>
      <c r="AN76" s="290"/>
      <c r="AO76" s="290"/>
      <c r="AP76" s="290"/>
      <c r="AQ76" s="290"/>
      <c r="AR76" s="291"/>
      <c r="AS76" s="14"/>
    </row>
    <row r="77" spans="1:45" hidden="1" x14ac:dyDescent="0.2">
      <c r="A77" s="285"/>
      <c r="B77" s="286"/>
      <c r="C77" s="286"/>
      <c r="D77" s="293" t="s">
        <v>155</v>
      </c>
      <c r="E77" s="294"/>
      <c r="F77" s="294"/>
      <c r="G77" s="294"/>
      <c r="H77" s="294"/>
      <c r="I77" s="294"/>
      <c r="J77" s="294"/>
      <c r="K77" s="294"/>
      <c r="L77" s="294"/>
      <c r="M77" s="294"/>
      <c r="N77" s="294"/>
      <c r="O77" s="294"/>
      <c r="P77" s="294"/>
      <c r="Q77" s="294"/>
      <c r="R77" s="294"/>
      <c r="S77" s="294"/>
      <c r="T77" s="294"/>
      <c r="U77" s="294"/>
      <c r="V77" s="294"/>
      <c r="W77" s="294"/>
      <c r="X77" s="294"/>
      <c r="Y77" s="294"/>
      <c r="Z77" s="294"/>
      <c r="AA77" s="294"/>
      <c r="AB77" s="294"/>
      <c r="AC77" s="294"/>
      <c r="AD77" s="294"/>
      <c r="AE77" s="294"/>
      <c r="AF77" s="294"/>
      <c r="AG77" s="294"/>
      <c r="AH77" s="294"/>
      <c r="AI77" s="294"/>
      <c r="AJ77" s="295"/>
      <c r="AK77" s="273"/>
      <c r="AL77" s="273"/>
      <c r="AM77" s="273"/>
      <c r="AN77" s="273"/>
      <c r="AO77" s="273"/>
      <c r="AP77" s="273"/>
      <c r="AQ77" s="273"/>
      <c r="AR77" s="292"/>
      <c r="AS77" s="14"/>
    </row>
    <row r="78" spans="1:45" hidden="1" x14ac:dyDescent="0.2">
      <c r="A78" s="283"/>
      <c r="B78" s="284"/>
      <c r="C78" s="284"/>
      <c r="D78" s="287" t="s">
        <v>156</v>
      </c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288"/>
      <c r="T78" s="288"/>
      <c r="U78" s="288"/>
      <c r="V78" s="288"/>
      <c r="W78" s="288"/>
      <c r="X78" s="288"/>
      <c r="Y78" s="288"/>
      <c r="Z78" s="288"/>
      <c r="AA78" s="288"/>
      <c r="AB78" s="288"/>
      <c r="AC78" s="288"/>
      <c r="AD78" s="288"/>
      <c r="AE78" s="288"/>
      <c r="AF78" s="288"/>
      <c r="AG78" s="288"/>
      <c r="AH78" s="288"/>
      <c r="AI78" s="288"/>
      <c r="AJ78" s="289"/>
      <c r="AK78" s="290"/>
      <c r="AL78" s="290"/>
      <c r="AM78" s="290"/>
      <c r="AN78" s="290"/>
      <c r="AO78" s="290"/>
      <c r="AP78" s="290"/>
      <c r="AQ78" s="290"/>
      <c r="AR78" s="291"/>
      <c r="AS78" s="14"/>
    </row>
    <row r="79" spans="1:45" hidden="1" x14ac:dyDescent="0.2">
      <c r="A79" s="285"/>
      <c r="B79" s="286"/>
      <c r="C79" s="286"/>
      <c r="D79" s="293" t="s">
        <v>157</v>
      </c>
      <c r="E79" s="294"/>
      <c r="F79" s="294"/>
      <c r="G79" s="294"/>
      <c r="H79" s="294"/>
      <c r="I79" s="294"/>
      <c r="J79" s="294"/>
      <c r="K79" s="294"/>
      <c r="L79" s="294"/>
      <c r="M79" s="294"/>
      <c r="N79" s="294"/>
      <c r="O79" s="294"/>
      <c r="P79" s="294"/>
      <c r="Q79" s="294"/>
      <c r="R79" s="294"/>
      <c r="S79" s="294"/>
      <c r="T79" s="294"/>
      <c r="U79" s="294"/>
      <c r="V79" s="294"/>
      <c r="W79" s="294"/>
      <c r="X79" s="294"/>
      <c r="Y79" s="294"/>
      <c r="Z79" s="294"/>
      <c r="AA79" s="294"/>
      <c r="AB79" s="294"/>
      <c r="AC79" s="294"/>
      <c r="AD79" s="294"/>
      <c r="AE79" s="294"/>
      <c r="AF79" s="294"/>
      <c r="AG79" s="294"/>
      <c r="AH79" s="294"/>
      <c r="AI79" s="294"/>
      <c r="AJ79" s="295"/>
      <c r="AK79" s="273"/>
      <c r="AL79" s="273"/>
      <c r="AM79" s="273"/>
      <c r="AN79" s="273"/>
      <c r="AO79" s="273"/>
      <c r="AP79" s="273"/>
      <c r="AQ79" s="273"/>
      <c r="AR79" s="292"/>
      <c r="AS79" s="14"/>
    </row>
    <row r="80" spans="1:45" hidden="1" x14ac:dyDescent="0.2"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</row>
    <row r="81" spans="1:47" hidden="1" x14ac:dyDescent="0.2"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276" t="s">
        <v>116</v>
      </c>
      <c r="AO81" s="276"/>
      <c r="AP81" s="276"/>
      <c r="AQ81" s="276"/>
      <c r="AR81" s="276"/>
      <c r="AS81" s="276"/>
    </row>
    <row r="82" spans="1:47" hidden="1" x14ac:dyDescent="0.2">
      <c r="A82" s="277" t="s">
        <v>128</v>
      </c>
      <c r="B82" s="277"/>
      <c r="C82" s="277"/>
      <c r="D82" s="277"/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7"/>
      <c r="R82" s="277"/>
      <c r="S82" s="277"/>
      <c r="T82" s="277"/>
      <c r="U82" s="277"/>
      <c r="V82" s="277"/>
      <c r="W82" s="277"/>
      <c r="X82" s="277"/>
      <c r="Y82" s="277"/>
      <c r="Z82" s="277"/>
      <c r="AA82" s="277"/>
      <c r="AB82" s="277"/>
      <c r="AC82" s="277"/>
      <c r="AD82" s="277"/>
      <c r="AE82" s="277"/>
      <c r="AF82" s="277"/>
      <c r="AG82" s="277"/>
      <c r="AH82" s="277"/>
      <c r="AI82" s="277"/>
      <c r="AJ82" s="277"/>
      <c r="AK82" s="277"/>
      <c r="AL82" s="277"/>
      <c r="AM82" s="277"/>
      <c r="AN82" s="277"/>
      <c r="AO82" s="277"/>
      <c r="AP82" s="277"/>
      <c r="AQ82" s="277"/>
      <c r="AR82" s="277"/>
      <c r="AS82" s="277"/>
    </row>
    <row r="83" spans="1:47" hidden="1" x14ac:dyDescent="0.2">
      <c r="A83" s="325" t="s">
        <v>33</v>
      </c>
      <c r="B83" s="325"/>
      <c r="C83" s="325"/>
      <c r="D83" s="325"/>
      <c r="E83" s="325"/>
      <c r="F83" s="325"/>
      <c r="G83" s="325"/>
      <c r="H83" s="325"/>
      <c r="I83" s="325"/>
      <c r="J83" s="325"/>
      <c r="K83" s="325"/>
      <c r="L83" s="325"/>
      <c r="M83" s="325"/>
      <c r="N83" s="325"/>
      <c r="O83" s="325"/>
      <c r="P83" s="325"/>
      <c r="Q83" s="325"/>
      <c r="R83" s="325"/>
      <c r="S83" s="325"/>
      <c r="T83" s="325"/>
      <c r="U83" s="325"/>
      <c r="V83" s="325"/>
      <c r="W83" s="325"/>
      <c r="X83" s="325"/>
      <c r="Y83" s="325"/>
      <c r="Z83" s="325"/>
      <c r="AA83" s="325"/>
      <c r="AB83" s="325"/>
      <c r="AC83" s="325"/>
      <c r="AD83" s="325"/>
      <c r="AE83" s="325"/>
      <c r="AF83" s="325"/>
      <c r="AG83" s="325"/>
      <c r="AH83" s="325"/>
      <c r="AI83" s="325"/>
      <c r="AJ83" s="325"/>
      <c r="AK83" s="325"/>
      <c r="AL83" s="325"/>
      <c r="AM83" s="325"/>
      <c r="AN83" s="325"/>
      <c r="AO83" s="325"/>
      <c r="AP83" s="325"/>
      <c r="AQ83" s="325"/>
      <c r="AR83" s="325"/>
      <c r="AS83" s="325"/>
    </row>
    <row r="84" spans="1:47" ht="12.75" hidden="1" customHeight="1" x14ac:dyDescent="0.2">
      <c r="A84" s="326" t="s">
        <v>22</v>
      </c>
      <c r="B84" s="326"/>
      <c r="C84" s="326"/>
      <c r="D84" s="326"/>
      <c r="E84" s="326"/>
      <c r="F84" s="326"/>
      <c r="G84" s="326"/>
      <c r="H84" s="326"/>
      <c r="I84" s="326"/>
      <c r="J84" s="320" t="s">
        <v>34</v>
      </c>
      <c r="K84" s="320"/>
      <c r="L84" s="320"/>
      <c r="M84" s="320" t="s">
        <v>35</v>
      </c>
      <c r="N84" s="320"/>
      <c r="O84" s="320"/>
      <c r="P84" s="327" t="s">
        <v>73</v>
      </c>
      <c r="Q84" s="327"/>
      <c r="R84" s="327"/>
      <c r="S84" s="327"/>
      <c r="T84" s="327"/>
      <c r="U84" s="327"/>
      <c r="V84" s="327"/>
      <c r="W84" s="327"/>
      <c r="X84" s="327"/>
      <c r="Y84" s="327"/>
      <c r="Z84" s="327"/>
      <c r="AA84" s="327"/>
      <c r="AB84" s="327"/>
      <c r="AC84" s="327"/>
      <c r="AD84" s="327"/>
      <c r="AE84" s="327"/>
      <c r="AF84" s="327"/>
      <c r="AG84" s="327"/>
      <c r="AH84" s="327"/>
      <c r="AI84" s="327"/>
      <c r="AJ84" s="327"/>
      <c r="AK84" s="327"/>
      <c r="AL84" s="327"/>
      <c r="AM84" s="327"/>
      <c r="AN84" s="327"/>
      <c r="AO84" s="327"/>
      <c r="AP84" s="327"/>
      <c r="AQ84" s="327"/>
      <c r="AR84" s="327"/>
      <c r="AS84" s="327"/>
    </row>
    <row r="85" spans="1:47" ht="12.75" hidden="1" customHeight="1" x14ac:dyDescent="0.2">
      <c r="A85" s="326"/>
      <c r="B85" s="326"/>
      <c r="C85" s="326"/>
      <c r="D85" s="326"/>
      <c r="E85" s="326"/>
      <c r="F85" s="326"/>
      <c r="G85" s="326"/>
      <c r="H85" s="326"/>
      <c r="I85" s="326"/>
      <c r="J85" s="320"/>
      <c r="K85" s="320"/>
      <c r="L85" s="320"/>
      <c r="M85" s="320"/>
      <c r="N85" s="320"/>
      <c r="O85" s="320"/>
      <c r="P85" s="327" t="s">
        <v>36</v>
      </c>
      <c r="Q85" s="327"/>
      <c r="R85" s="327"/>
      <c r="S85" s="327"/>
      <c r="T85" s="327"/>
      <c r="U85" s="327" t="s">
        <v>27</v>
      </c>
      <c r="V85" s="327"/>
      <c r="W85" s="327"/>
      <c r="X85" s="327"/>
      <c r="Y85" s="327"/>
      <c r="Z85" s="327"/>
      <c r="AA85" s="327"/>
      <c r="AB85" s="327"/>
      <c r="AC85" s="327"/>
      <c r="AD85" s="327"/>
      <c r="AE85" s="327"/>
      <c r="AF85" s="327"/>
      <c r="AG85" s="327"/>
      <c r="AH85" s="327"/>
      <c r="AI85" s="327"/>
      <c r="AJ85" s="327"/>
      <c r="AK85" s="327"/>
      <c r="AL85" s="327"/>
      <c r="AM85" s="327"/>
      <c r="AN85" s="327"/>
      <c r="AO85" s="327"/>
      <c r="AP85" s="327"/>
      <c r="AQ85" s="327"/>
      <c r="AR85" s="327"/>
      <c r="AS85" s="327"/>
    </row>
    <row r="86" spans="1:47" ht="79.5" hidden="1" customHeight="1" x14ac:dyDescent="0.2">
      <c r="A86" s="326"/>
      <c r="B86" s="326"/>
      <c r="C86" s="326"/>
      <c r="D86" s="326"/>
      <c r="E86" s="326"/>
      <c r="F86" s="326"/>
      <c r="G86" s="326"/>
      <c r="H86" s="326"/>
      <c r="I86" s="326"/>
      <c r="J86" s="320"/>
      <c r="K86" s="320"/>
      <c r="L86" s="320"/>
      <c r="M86" s="320"/>
      <c r="N86" s="320"/>
      <c r="O86" s="320"/>
      <c r="P86" s="327"/>
      <c r="Q86" s="327"/>
      <c r="R86" s="327"/>
      <c r="S86" s="327"/>
      <c r="T86" s="327"/>
      <c r="U86" s="320" t="s">
        <v>115</v>
      </c>
      <c r="V86" s="320"/>
      <c r="W86" s="320"/>
      <c r="X86" s="320"/>
      <c r="Y86" s="320"/>
      <c r="Z86" s="320" t="s">
        <v>37</v>
      </c>
      <c r="AA86" s="320"/>
      <c r="AB86" s="320"/>
      <c r="AC86" s="320"/>
      <c r="AD86" s="320" t="s">
        <v>38</v>
      </c>
      <c r="AE86" s="320"/>
      <c r="AF86" s="320"/>
      <c r="AG86" s="320"/>
      <c r="AH86" s="320" t="s">
        <v>39</v>
      </c>
      <c r="AI86" s="320"/>
      <c r="AJ86" s="320"/>
      <c r="AK86" s="320"/>
      <c r="AL86" s="320" t="s">
        <v>40</v>
      </c>
      <c r="AM86" s="320"/>
      <c r="AN86" s="320"/>
      <c r="AO86" s="320"/>
      <c r="AP86" s="320"/>
      <c r="AQ86" s="320"/>
      <c r="AR86" s="320"/>
      <c r="AS86" s="320"/>
    </row>
    <row r="87" spans="1:47" ht="32.25" hidden="1" customHeight="1" x14ac:dyDescent="0.2">
      <c r="A87" s="326"/>
      <c r="B87" s="326"/>
      <c r="C87" s="326"/>
      <c r="D87" s="326"/>
      <c r="E87" s="326"/>
      <c r="F87" s="326"/>
      <c r="G87" s="326"/>
      <c r="H87" s="326"/>
      <c r="I87" s="326"/>
      <c r="J87" s="320"/>
      <c r="K87" s="320"/>
      <c r="L87" s="320"/>
      <c r="M87" s="320"/>
      <c r="N87" s="320"/>
      <c r="O87" s="320"/>
      <c r="P87" s="327"/>
      <c r="Q87" s="327"/>
      <c r="R87" s="327"/>
      <c r="S87" s="327"/>
      <c r="T87" s="327"/>
      <c r="U87" s="320"/>
      <c r="V87" s="320"/>
      <c r="W87" s="320"/>
      <c r="X87" s="320"/>
      <c r="Y87" s="320"/>
      <c r="Z87" s="320"/>
      <c r="AA87" s="320"/>
      <c r="AB87" s="320"/>
      <c r="AC87" s="320"/>
      <c r="AD87" s="320"/>
      <c r="AE87" s="320"/>
      <c r="AF87" s="320"/>
      <c r="AG87" s="320"/>
      <c r="AH87" s="320"/>
      <c r="AI87" s="320"/>
      <c r="AJ87" s="320"/>
      <c r="AK87" s="320"/>
      <c r="AL87" s="320" t="s">
        <v>36</v>
      </c>
      <c r="AM87" s="320"/>
      <c r="AN87" s="320"/>
      <c r="AO87" s="320"/>
      <c r="AP87" s="320" t="s">
        <v>41</v>
      </c>
      <c r="AQ87" s="320"/>
      <c r="AR87" s="320"/>
      <c r="AS87" s="320"/>
    </row>
    <row r="88" spans="1:47" ht="16.149999999999999" hidden="1" customHeight="1" x14ac:dyDescent="0.2">
      <c r="A88" s="321">
        <v>1</v>
      </c>
      <c r="B88" s="322"/>
      <c r="C88" s="322"/>
      <c r="D88" s="322"/>
      <c r="E88" s="322"/>
      <c r="F88" s="322"/>
      <c r="G88" s="322"/>
      <c r="H88" s="322"/>
      <c r="I88" s="323"/>
      <c r="J88" s="321">
        <v>2</v>
      </c>
      <c r="K88" s="322"/>
      <c r="L88" s="322"/>
      <c r="M88" s="322">
        <v>3</v>
      </c>
      <c r="N88" s="322"/>
      <c r="O88" s="322"/>
      <c r="P88" s="322">
        <v>4</v>
      </c>
      <c r="Q88" s="322"/>
      <c r="R88" s="322"/>
      <c r="S88" s="322"/>
      <c r="T88" s="322"/>
      <c r="U88" s="322">
        <v>5</v>
      </c>
      <c r="V88" s="322"/>
      <c r="W88" s="322"/>
      <c r="X88" s="322"/>
      <c r="Y88" s="323"/>
      <c r="Z88" s="321">
        <v>6</v>
      </c>
      <c r="AA88" s="322"/>
      <c r="AB88" s="322"/>
      <c r="AC88" s="323"/>
      <c r="AD88" s="321">
        <v>7</v>
      </c>
      <c r="AE88" s="322"/>
      <c r="AF88" s="322"/>
      <c r="AG88" s="323"/>
      <c r="AH88" s="321">
        <v>8</v>
      </c>
      <c r="AI88" s="322"/>
      <c r="AJ88" s="322"/>
      <c r="AK88" s="323"/>
      <c r="AL88" s="321">
        <v>9</v>
      </c>
      <c r="AM88" s="322"/>
      <c r="AN88" s="322"/>
      <c r="AO88" s="323"/>
      <c r="AP88" s="321">
        <v>10</v>
      </c>
      <c r="AQ88" s="322"/>
      <c r="AR88" s="322"/>
      <c r="AS88" s="323"/>
    </row>
    <row r="89" spans="1:47" s="2" customFormat="1" ht="16.149999999999999" hidden="1" customHeight="1" x14ac:dyDescent="0.2">
      <c r="A89" s="337">
        <v>2017</v>
      </c>
      <c r="B89" s="338"/>
      <c r="C89" s="338"/>
      <c r="D89" s="338"/>
      <c r="E89" s="338"/>
      <c r="F89" s="338"/>
      <c r="G89" s="338"/>
      <c r="H89" s="338"/>
      <c r="I89" s="338"/>
      <c r="J89" s="338"/>
      <c r="K89" s="338"/>
      <c r="L89" s="338"/>
      <c r="M89" s="338"/>
      <c r="N89" s="338"/>
      <c r="O89" s="338"/>
      <c r="P89" s="338"/>
      <c r="Q89" s="338"/>
      <c r="R89" s="338"/>
      <c r="S89" s="338"/>
      <c r="T89" s="338"/>
      <c r="U89" s="338"/>
      <c r="V89" s="338"/>
      <c r="W89" s="338"/>
      <c r="X89" s="338"/>
      <c r="Y89" s="338"/>
      <c r="Z89" s="338"/>
      <c r="AA89" s="338"/>
      <c r="AB89" s="338"/>
      <c r="AC89" s="338"/>
      <c r="AD89" s="338"/>
      <c r="AE89" s="338"/>
      <c r="AF89" s="338"/>
      <c r="AG89" s="338"/>
      <c r="AH89" s="338"/>
      <c r="AI89" s="338"/>
      <c r="AJ89" s="338"/>
      <c r="AK89" s="338"/>
      <c r="AL89" s="338"/>
      <c r="AM89" s="338"/>
      <c r="AN89" s="338"/>
      <c r="AO89" s="338"/>
      <c r="AP89" s="338"/>
      <c r="AQ89" s="338"/>
      <c r="AR89" s="338"/>
      <c r="AS89" s="339"/>
    </row>
    <row r="90" spans="1:47" hidden="1" x14ac:dyDescent="0.2">
      <c r="A90" s="340" t="s">
        <v>42</v>
      </c>
      <c r="B90" s="341"/>
      <c r="C90" s="341"/>
      <c r="D90" s="341"/>
      <c r="E90" s="341"/>
      <c r="F90" s="341"/>
      <c r="G90" s="341"/>
      <c r="H90" s="341"/>
      <c r="I90" s="342"/>
      <c r="J90" s="336">
        <v>100</v>
      </c>
      <c r="K90" s="336"/>
      <c r="L90" s="336"/>
      <c r="M90" s="343" t="s">
        <v>43</v>
      </c>
      <c r="N90" s="343"/>
      <c r="O90" s="343"/>
      <c r="P90" s="328">
        <f>P91+P93+P97+P98+P99+P100+P101</f>
        <v>0</v>
      </c>
      <c r="Q90" s="328"/>
      <c r="R90" s="328"/>
      <c r="S90" s="328"/>
      <c r="T90" s="328"/>
      <c r="U90" s="328">
        <f>U93</f>
        <v>0</v>
      </c>
      <c r="V90" s="328"/>
      <c r="W90" s="328"/>
      <c r="X90" s="328"/>
      <c r="Y90" s="328"/>
      <c r="Z90" s="328">
        <f>Z99</f>
        <v>0</v>
      </c>
      <c r="AA90" s="328"/>
      <c r="AB90" s="328"/>
      <c r="AC90" s="328"/>
      <c r="AD90" s="328">
        <f>AD99</f>
        <v>0</v>
      </c>
      <c r="AE90" s="328"/>
      <c r="AF90" s="328"/>
      <c r="AG90" s="328"/>
      <c r="AH90" s="329">
        <f>AH93</f>
        <v>0</v>
      </c>
      <c r="AI90" s="329"/>
      <c r="AJ90" s="329"/>
      <c r="AK90" s="329"/>
      <c r="AL90" s="329">
        <f>AL93+AL97+AL98+AL100</f>
        <v>0</v>
      </c>
      <c r="AM90" s="329"/>
      <c r="AN90" s="329"/>
      <c r="AO90" s="329"/>
      <c r="AP90" s="329">
        <f>AP93+AP100</f>
        <v>0</v>
      </c>
      <c r="AQ90" s="329"/>
      <c r="AR90" s="329"/>
      <c r="AS90" s="329"/>
      <c r="AT90" s="8"/>
      <c r="AU90" s="8"/>
    </row>
    <row r="91" spans="1:47" hidden="1" x14ac:dyDescent="0.2">
      <c r="A91" s="333" t="s">
        <v>77</v>
      </c>
      <c r="B91" s="334"/>
      <c r="C91" s="334"/>
      <c r="D91" s="334"/>
      <c r="E91" s="334"/>
      <c r="F91" s="334"/>
      <c r="G91" s="334"/>
      <c r="H91" s="334"/>
      <c r="I91" s="335"/>
      <c r="J91" s="336">
        <v>110</v>
      </c>
      <c r="K91" s="336"/>
      <c r="L91" s="336"/>
      <c r="M91" s="336">
        <v>120</v>
      </c>
      <c r="N91" s="336"/>
      <c r="O91" s="336"/>
      <c r="P91" s="328">
        <f>AL91</f>
        <v>0</v>
      </c>
      <c r="Q91" s="328"/>
      <c r="R91" s="328"/>
      <c r="S91" s="328"/>
      <c r="T91" s="328"/>
      <c r="U91" s="328" t="s">
        <v>43</v>
      </c>
      <c r="V91" s="328"/>
      <c r="W91" s="328"/>
      <c r="X91" s="328"/>
      <c r="Y91" s="328"/>
      <c r="Z91" s="328" t="s">
        <v>43</v>
      </c>
      <c r="AA91" s="328"/>
      <c r="AB91" s="328"/>
      <c r="AC91" s="328"/>
      <c r="AD91" s="328" t="s">
        <v>43</v>
      </c>
      <c r="AE91" s="328"/>
      <c r="AF91" s="328"/>
      <c r="AG91" s="328"/>
      <c r="AH91" s="329" t="s">
        <v>43</v>
      </c>
      <c r="AI91" s="329"/>
      <c r="AJ91" s="329"/>
      <c r="AK91" s="329"/>
      <c r="AL91" s="329"/>
      <c r="AM91" s="329"/>
      <c r="AN91" s="329"/>
      <c r="AO91" s="329"/>
      <c r="AP91" s="329" t="s">
        <v>43</v>
      </c>
      <c r="AQ91" s="329"/>
      <c r="AR91" s="329"/>
      <c r="AS91" s="329"/>
      <c r="AT91" s="8"/>
      <c r="AU91" s="8"/>
    </row>
    <row r="92" spans="1:47" ht="12.75" hidden="1" customHeight="1" x14ac:dyDescent="0.2">
      <c r="A92" s="330" t="s">
        <v>78</v>
      </c>
      <c r="B92" s="331"/>
      <c r="C92" s="331"/>
      <c r="D92" s="331"/>
      <c r="E92" s="331"/>
      <c r="F92" s="331"/>
      <c r="G92" s="331"/>
      <c r="H92" s="331"/>
      <c r="I92" s="332"/>
      <c r="J92" s="336"/>
      <c r="K92" s="336"/>
      <c r="L92" s="336"/>
      <c r="M92" s="336"/>
      <c r="N92" s="336"/>
      <c r="O92" s="336"/>
      <c r="P92" s="328"/>
      <c r="Q92" s="328"/>
      <c r="R92" s="328"/>
      <c r="S92" s="328"/>
      <c r="T92" s="328"/>
      <c r="U92" s="328"/>
      <c r="V92" s="328"/>
      <c r="W92" s="328"/>
      <c r="X92" s="328"/>
      <c r="Y92" s="328"/>
      <c r="Z92" s="328"/>
      <c r="AA92" s="328"/>
      <c r="AB92" s="328"/>
      <c r="AC92" s="328"/>
      <c r="AD92" s="328"/>
      <c r="AE92" s="328"/>
      <c r="AF92" s="328"/>
      <c r="AG92" s="328"/>
      <c r="AH92" s="329"/>
      <c r="AI92" s="329"/>
      <c r="AJ92" s="329"/>
      <c r="AK92" s="329"/>
      <c r="AL92" s="329"/>
      <c r="AM92" s="329"/>
      <c r="AN92" s="329"/>
      <c r="AO92" s="329"/>
      <c r="AP92" s="329"/>
      <c r="AQ92" s="329"/>
      <c r="AR92" s="329"/>
      <c r="AS92" s="329"/>
      <c r="AT92" s="8"/>
      <c r="AU92" s="8"/>
    </row>
    <row r="93" spans="1:47" ht="12.75" hidden="1" customHeight="1" x14ac:dyDescent="0.2">
      <c r="A93" s="344" t="s">
        <v>79</v>
      </c>
      <c r="B93" s="345"/>
      <c r="C93" s="345"/>
      <c r="D93" s="345"/>
      <c r="E93" s="345"/>
      <c r="F93" s="345"/>
      <c r="G93" s="345"/>
      <c r="H93" s="345"/>
      <c r="I93" s="346"/>
      <c r="J93" s="336">
        <v>120</v>
      </c>
      <c r="K93" s="336"/>
      <c r="L93" s="336"/>
      <c r="M93" s="336">
        <v>130</v>
      </c>
      <c r="N93" s="336"/>
      <c r="O93" s="336"/>
      <c r="P93" s="328">
        <f>P94+P96</f>
        <v>0</v>
      </c>
      <c r="Q93" s="328"/>
      <c r="R93" s="328"/>
      <c r="S93" s="328"/>
      <c r="T93" s="328"/>
      <c r="U93" s="328">
        <f>U94+U96</f>
        <v>0</v>
      </c>
      <c r="V93" s="328"/>
      <c r="W93" s="328"/>
      <c r="X93" s="328"/>
      <c r="Y93" s="328"/>
      <c r="Z93" s="328" t="s">
        <v>43</v>
      </c>
      <c r="AA93" s="328"/>
      <c r="AB93" s="328"/>
      <c r="AC93" s="328"/>
      <c r="AD93" s="328" t="s">
        <v>43</v>
      </c>
      <c r="AE93" s="328"/>
      <c r="AF93" s="328"/>
      <c r="AG93" s="328"/>
      <c r="AH93" s="329">
        <f>AH94+AH96</f>
        <v>0</v>
      </c>
      <c r="AI93" s="329"/>
      <c r="AJ93" s="329"/>
      <c r="AK93" s="329"/>
      <c r="AL93" s="329">
        <f>AL94+AL96</f>
        <v>0</v>
      </c>
      <c r="AM93" s="329"/>
      <c r="AN93" s="329"/>
      <c r="AO93" s="329"/>
      <c r="AP93" s="329">
        <f t="shared" ref="AP93" si="0">AP94+AP96</f>
        <v>0</v>
      </c>
      <c r="AQ93" s="329"/>
      <c r="AR93" s="329"/>
      <c r="AS93" s="329"/>
      <c r="AT93" s="8"/>
      <c r="AU93" s="8"/>
    </row>
    <row r="94" spans="1:47" hidden="1" x14ac:dyDescent="0.2">
      <c r="A94" s="333" t="s">
        <v>80</v>
      </c>
      <c r="B94" s="334"/>
      <c r="C94" s="334"/>
      <c r="D94" s="334"/>
      <c r="E94" s="334"/>
      <c r="F94" s="334"/>
      <c r="G94" s="334"/>
      <c r="H94" s="334"/>
      <c r="I94" s="335"/>
      <c r="J94" s="329"/>
      <c r="K94" s="329"/>
      <c r="L94" s="329"/>
      <c r="M94" s="336">
        <v>130</v>
      </c>
      <c r="N94" s="336"/>
      <c r="O94" s="336"/>
      <c r="P94" s="328">
        <f>U94+AH94+AL94+AP94</f>
        <v>0</v>
      </c>
      <c r="Q94" s="328"/>
      <c r="R94" s="328"/>
      <c r="S94" s="328"/>
      <c r="T94" s="328"/>
      <c r="U94" s="328"/>
      <c r="V94" s="328"/>
      <c r="W94" s="328"/>
      <c r="X94" s="328"/>
      <c r="Y94" s="328"/>
      <c r="Z94" s="328" t="s">
        <v>43</v>
      </c>
      <c r="AA94" s="328"/>
      <c r="AB94" s="328"/>
      <c r="AC94" s="328"/>
      <c r="AD94" s="328" t="s">
        <v>43</v>
      </c>
      <c r="AE94" s="328"/>
      <c r="AF94" s="328"/>
      <c r="AG94" s="328"/>
      <c r="AH94" s="328"/>
      <c r="AI94" s="328"/>
      <c r="AJ94" s="328"/>
      <c r="AK94" s="328"/>
      <c r="AL94" s="329"/>
      <c r="AM94" s="329"/>
      <c r="AN94" s="329"/>
      <c r="AO94" s="329"/>
      <c r="AP94" s="329"/>
      <c r="AQ94" s="329"/>
      <c r="AR94" s="329"/>
      <c r="AS94" s="329"/>
      <c r="AT94" s="8"/>
      <c r="AU94" s="8"/>
    </row>
    <row r="95" spans="1:47" ht="12.75" hidden="1" customHeight="1" x14ac:dyDescent="0.2">
      <c r="A95" s="330" t="s">
        <v>81</v>
      </c>
      <c r="B95" s="331"/>
      <c r="C95" s="331"/>
      <c r="D95" s="331"/>
      <c r="E95" s="331"/>
      <c r="F95" s="331"/>
      <c r="G95" s="331"/>
      <c r="H95" s="331"/>
      <c r="I95" s="332"/>
      <c r="J95" s="329"/>
      <c r="K95" s="329"/>
      <c r="L95" s="329"/>
      <c r="M95" s="336"/>
      <c r="N95" s="336"/>
      <c r="O95" s="336"/>
      <c r="P95" s="328"/>
      <c r="Q95" s="328"/>
      <c r="R95" s="328"/>
      <c r="S95" s="328"/>
      <c r="T95" s="328"/>
      <c r="U95" s="328"/>
      <c r="V95" s="328"/>
      <c r="W95" s="328"/>
      <c r="X95" s="328"/>
      <c r="Y95" s="328"/>
      <c r="Z95" s="328"/>
      <c r="AA95" s="328"/>
      <c r="AB95" s="328"/>
      <c r="AC95" s="328"/>
      <c r="AD95" s="328"/>
      <c r="AE95" s="328"/>
      <c r="AF95" s="328"/>
      <c r="AG95" s="328"/>
      <c r="AH95" s="328"/>
      <c r="AI95" s="328"/>
      <c r="AJ95" s="328"/>
      <c r="AK95" s="328"/>
      <c r="AL95" s="329"/>
      <c r="AM95" s="329"/>
      <c r="AN95" s="329"/>
      <c r="AO95" s="329"/>
      <c r="AP95" s="329"/>
      <c r="AQ95" s="329"/>
      <c r="AR95" s="329"/>
      <c r="AS95" s="329"/>
      <c r="AT95" s="8"/>
      <c r="AU95" s="8"/>
    </row>
    <row r="96" spans="1:47" ht="12.75" hidden="1" customHeight="1" x14ac:dyDescent="0.2">
      <c r="A96" s="344" t="s">
        <v>82</v>
      </c>
      <c r="B96" s="345"/>
      <c r="C96" s="345"/>
      <c r="D96" s="345"/>
      <c r="E96" s="345"/>
      <c r="F96" s="345"/>
      <c r="G96" s="345"/>
      <c r="H96" s="345"/>
      <c r="I96" s="346"/>
      <c r="J96" s="329"/>
      <c r="K96" s="329"/>
      <c r="L96" s="329"/>
      <c r="M96" s="336">
        <v>130</v>
      </c>
      <c r="N96" s="336"/>
      <c r="O96" s="336"/>
      <c r="P96" s="328">
        <f>U96+AH96+AL96+AP96</f>
        <v>0</v>
      </c>
      <c r="Q96" s="328"/>
      <c r="R96" s="328"/>
      <c r="S96" s="328"/>
      <c r="T96" s="328"/>
      <c r="U96" s="280"/>
      <c r="V96" s="280"/>
      <c r="W96" s="280"/>
      <c r="X96" s="280"/>
      <c r="Y96" s="280"/>
      <c r="Z96" s="328" t="s">
        <v>43</v>
      </c>
      <c r="AA96" s="328"/>
      <c r="AB96" s="328"/>
      <c r="AC96" s="328"/>
      <c r="AD96" s="328" t="s">
        <v>43</v>
      </c>
      <c r="AE96" s="328"/>
      <c r="AF96" s="328"/>
      <c r="AG96" s="328"/>
      <c r="AH96" s="328"/>
      <c r="AI96" s="328"/>
      <c r="AJ96" s="328"/>
      <c r="AK96" s="328"/>
      <c r="AL96" s="329"/>
      <c r="AM96" s="329"/>
      <c r="AN96" s="329"/>
      <c r="AO96" s="329"/>
      <c r="AP96" s="329"/>
      <c r="AQ96" s="329"/>
      <c r="AR96" s="329"/>
      <c r="AS96" s="329"/>
      <c r="AT96" s="8"/>
      <c r="AU96" s="8"/>
    </row>
    <row r="97" spans="1:47" ht="25.5" hidden="1" customHeight="1" x14ac:dyDescent="0.2">
      <c r="A97" s="344" t="s">
        <v>83</v>
      </c>
      <c r="B97" s="345"/>
      <c r="C97" s="345"/>
      <c r="D97" s="345"/>
      <c r="E97" s="345"/>
      <c r="F97" s="345"/>
      <c r="G97" s="345"/>
      <c r="H97" s="345"/>
      <c r="I97" s="346"/>
      <c r="J97" s="336">
        <v>130</v>
      </c>
      <c r="K97" s="336"/>
      <c r="L97" s="336"/>
      <c r="M97" s="336">
        <v>140</v>
      </c>
      <c r="N97" s="336"/>
      <c r="O97" s="336"/>
      <c r="P97" s="328">
        <f>AL97</f>
        <v>0</v>
      </c>
      <c r="Q97" s="328"/>
      <c r="R97" s="328"/>
      <c r="S97" s="328"/>
      <c r="T97" s="328"/>
      <c r="U97" s="328" t="s">
        <v>43</v>
      </c>
      <c r="V97" s="328"/>
      <c r="W97" s="328"/>
      <c r="X97" s="328"/>
      <c r="Y97" s="328"/>
      <c r="Z97" s="328" t="s">
        <v>43</v>
      </c>
      <c r="AA97" s="328"/>
      <c r="AB97" s="328"/>
      <c r="AC97" s="328"/>
      <c r="AD97" s="328" t="s">
        <v>43</v>
      </c>
      <c r="AE97" s="328"/>
      <c r="AF97" s="328"/>
      <c r="AG97" s="328"/>
      <c r="AH97" s="329" t="s">
        <v>43</v>
      </c>
      <c r="AI97" s="329"/>
      <c r="AJ97" s="329"/>
      <c r="AK97" s="329"/>
      <c r="AL97" s="329"/>
      <c r="AM97" s="329"/>
      <c r="AN97" s="329"/>
      <c r="AO97" s="329"/>
      <c r="AP97" s="329" t="s">
        <v>43</v>
      </c>
      <c r="AQ97" s="329"/>
      <c r="AR97" s="329"/>
      <c r="AS97" s="329"/>
      <c r="AT97" s="8"/>
      <c r="AU97" s="8"/>
    </row>
    <row r="98" spans="1:47" ht="51" hidden="1" customHeight="1" x14ac:dyDescent="0.2">
      <c r="A98" s="344" t="s">
        <v>84</v>
      </c>
      <c r="B98" s="345"/>
      <c r="C98" s="345"/>
      <c r="D98" s="345"/>
      <c r="E98" s="345"/>
      <c r="F98" s="345"/>
      <c r="G98" s="345"/>
      <c r="H98" s="345"/>
      <c r="I98" s="346"/>
      <c r="J98" s="336">
        <v>140</v>
      </c>
      <c r="K98" s="336"/>
      <c r="L98" s="336"/>
      <c r="M98" s="336">
        <v>150</v>
      </c>
      <c r="N98" s="336"/>
      <c r="O98" s="336"/>
      <c r="P98" s="328">
        <f>AL98</f>
        <v>0</v>
      </c>
      <c r="Q98" s="328"/>
      <c r="R98" s="328"/>
      <c r="S98" s="328"/>
      <c r="T98" s="328"/>
      <c r="U98" s="328" t="s">
        <v>43</v>
      </c>
      <c r="V98" s="328"/>
      <c r="W98" s="328"/>
      <c r="X98" s="328"/>
      <c r="Y98" s="328"/>
      <c r="Z98" s="328" t="s">
        <v>43</v>
      </c>
      <c r="AA98" s="328"/>
      <c r="AB98" s="328"/>
      <c r="AC98" s="328"/>
      <c r="AD98" s="328" t="s">
        <v>43</v>
      </c>
      <c r="AE98" s="328"/>
      <c r="AF98" s="328"/>
      <c r="AG98" s="328"/>
      <c r="AH98" s="329" t="s">
        <v>43</v>
      </c>
      <c r="AI98" s="329"/>
      <c r="AJ98" s="329"/>
      <c r="AK98" s="329"/>
      <c r="AL98" s="329"/>
      <c r="AM98" s="329"/>
      <c r="AN98" s="329"/>
      <c r="AO98" s="329"/>
      <c r="AP98" s="329" t="s">
        <v>43</v>
      </c>
      <c r="AQ98" s="329"/>
      <c r="AR98" s="329"/>
      <c r="AS98" s="329"/>
      <c r="AT98" s="8"/>
      <c r="AU98" s="8"/>
    </row>
    <row r="99" spans="1:47" hidden="1" x14ac:dyDescent="0.2">
      <c r="A99" s="344" t="s">
        <v>85</v>
      </c>
      <c r="B99" s="345"/>
      <c r="C99" s="345"/>
      <c r="D99" s="345"/>
      <c r="E99" s="345"/>
      <c r="F99" s="345"/>
      <c r="G99" s="345"/>
      <c r="H99" s="345"/>
      <c r="I99" s="346"/>
      <c r="J99" s="336">
        <v>150</v>
      </c>
      <c r="K99" s="336"/>
      <c r="L99" s="336"/>
      <c r="M99" s="353">
        <v>180</v>
      </c>
      <c r="N99" s="354"/>
      <c r="O99" s="355"/>
      <c r="P99" s="347">
        <f>AD99+Z99</f>
        <v>0</v>
      </c>
      <c r="Q99" s="348"/>
      <c r="R99" s="348"/>
      <c r="S99" s="348"/>
      <c r="T99" s="349"/>
      <c r="U99" s="347" t="s">
        <v>43</v>
      </c>
      <c r="V99" s="348"/>
      <c r="W99" s="348"/>
      <c r="X99" s="348"/>
      <c r="Y99" s="349"/>
      <c r="Z99" s="347"/>
      <c r="AA99" s="348"/>
      <c r="AB99" s="348"/>
      <c r="AC99" s="349"/>
      <c r="AD99" s="347"/>
      <c r="AE99" s="348"/>
      <c r="AF99" s="348"/>
      <c r="AG99" s="349"/>
      <c r="AH99" s="350" t="s">
        <v>43</v>
      </c>
      <c r="AI99" s="351"/>
      <c r="AJ99" s="351"/>
      <c r="AK99" s="352"/>
      <c r="AL99" s="350" t="s">
        <v>43</v>
      </c>
      <c r="AM99" s="351"/>
      <c r="AN99" s="351"/>
      <c r="AO99" s="352"/>
      <c r="AP99" s="350" t="s">
        <v>43</v>
      </c>
      <c r="AQ99" s="351"/>
      <c r="AR99" s="351"/>
      <c r="AS99" s="352"/>
      <c r="AT99" s="8"/>
      <c r="AU99" s="8"/>
    </row>
    <row r="100" spans="1:47" hidden="1" x14ac:dyDescent="0.2">
      <c r="A100" s="344" t="s">
        <v>86</v>
      </c>
      <c r="B100" s="345"/>
      <c r="C100" s="345"/>
      <c r="D100" s="345"/>
      <c r="E100" s="345"/>
      <c r="F100" s="345"/>
      <c r="G100" s="345"/>
      <c r="H100" s="345"/>
      <c r="I100" s="346"/>
      <c r="J100" s="336">
        <v>160</v>
      </c>
      <c r="K100" s="336"/>
      <c r="L100" s="336"/>
      <c r="M100" s="353">
        <v>180</v>
      </c>
      <c r="N100" s="354"/>
      <c r="O100" s="355"/>
      <c r="P100" s="347">
        <f>AL100+AP100</f>
        <v>0</v>
      </c>
      <c r="Q100" s="348"/>
      <c r="R100" s="348"/>
      <c r="S100" s="348"/>
      <c r="T100" s="349"/>
      <c r="U100" s="347" t="s">
        <v>43</v>
      </c>
      <c r="V100" s="348"/>
      <c r="W100" s="348"/>
      <c r="X100" s="348"/>
      <c r="Y100" s="349"/>
      <c r="Z100" s="347" t="s">
        <v>43</v>
      </c>
      <c r="AA100" s="348"/>
      <c r="AB100" s="348"/>
      <c r="AC100" s="349"/>
      <c r="AD100" s="347" t="s">
        <v>43</v>
      </c>
      <c r="AE100" s="348"/>
      <c r="AF100" s="348"/>
      <c r="AG100" s="349"/>
      <c r="AH100" s="350" t="s">
        <v>43</v>
      </c>
      <c r="AI100" s="351"/>
      <c r="AJ100" s="351"/>
      <c r="AK100" s="352"/>
      <c r="AL100" s="350"/>
      <c r="AM100" s="351"/>
      <c r="AN100" s="351"/>
      <c r="AO100" s="352"/>
      <c r="AP100" s="350"/>
      <c r="AQ100" s="351"/>
      <c r="AR100" s="351"/>
      <c r="AS100" s="352"/>
      <c r="AT100" s="8"/>
      <c r="AU100" s="8"/>
    </row>
    <row r="101" spans="1:47" hidden="1" x14ac:dyDescent="0.2">
      <c r="A101" s="344" t="s">
        <v>87</v>
      </c>
      <c r="B101" s="345"/>
      <c r="C101" s="345"/>
      <c r="D101" s="345"/>
      <c r="E101" s="345"/>
      <c r="F101" s="345"/>
      <c r="G101" s="345"/>
      <c r="H101" s="345"/>
      <c r="I101" s="346"/>
      <c r="J101" s="336">
        <v>180</v>
      </c>
      <c r="K101" s="336"/>
      <c r="L101" s="336"/>
      <c r="M101" s="350" t="s">
        <v>43</v>
      </c>
      <c r="N101" s="351"/>
      <c r="O101" s="352"/>
      <c r="P101" s="347">
        <f>P102+P104</f>
        <v>0</v>
      </c>
      <c r="Q101" s="348"/>
      <c r="R101" s="348"/>
      <c r="S101" s="348"/>
      <c r="T101" s="349"/>
      <c r="U101" s="347" t="s">
        <v>43</v>
      </c>
      <c r="V101" s="348"/>
      <c r="W101" s="348"/>
      <c r="X101" s="348"/>
      <c r="Y101" s="349"/>
      <c r="Z101" s="347" t="s">
        <v>43</v>
      </c>
      <c r="AA101" s="348"/>
      <c r="AB101" s="348"/>
      <c r="AC101" s="349"/>
      <c r="AD101" s="347" t="s">
        <v>43</v>
      </c>
      <c r="AE101" s="348"/>
      <c r="AF101" s="348"/>
      <c r="AG101" s="349"/>
      <c r="AH101" s="350" t="s">
        <v>43</v>
      </c>
      <c r="AI101" s="351"/>
      <c r="AJ101" s="351"/>
      <c r="AK101" s="352"/>
      <c r="AL101" s="350">
        <f>AL102+AL104</f>
        <v>0</v>
      </c>
      <c r="AM101" s="351"/>
      <c r="AN101" s="351"/>
      <c r="AO101" s="352"/>
      <c r="AP101" s="350" t="s">
        <v>43</v>
      </c>
      <c r="AQ101" s="351"/>
      <c r="AR101" s="351"/>
      <c r="AS101" s="352"/>
      <c r="AT101" s="8"/>
      <c r="AU101" s="8"/>
    </row>
    <row r="102" spans="1:47" hidden="1" x14ac:dyDescent="0.2">
      <c r="A102" s="333" t="s">
        <v>88</v>
      </c>
      <c r="B102" s="334"/>
      <c r="C102" s="334"/>
      <c r="D102" s="334"/>
      <c r="E102" s="334"/>
      <c r="F102" s="334"/>
      <c r="G102" s="334"/>
      <c r="H102" s="334"/>
      <c r="I102" s="335"/>
      <c r="J102" s="368"/>
      <c r="K102" s="369"/>
      <c r="L102" s="370"/>
      <c r="M102" s="356">
        <v>410</v>
      </c>
      <c r="N102" s="357"/>
      <c r="O102" s="358"/>
      <c r="P102" s="362">
        <f>AL102</f>
        <v>0</v>
      </c>
      <c r="Q102" s="363"/>
      <c r="R102" s="363"/>
      <c r="S102" s="363"/>
      <c r="T102" s="364"/>
      <c r="U102" s="362" t="s">
        <v>43</v>
      </c>
      <c r="V102" s="363"/>
      <c r="W102" s="363"/>
      <c r="X102" s="363"/>
      <c r="Y102" s="364"/>
      <c r="Z102" s="362" t="s">
        <v>43</v>
      </c>
      <c r="AA102" s="363"/>
      <c r="AB102" s="363"/>
      <c r="AC102" s="364"/>
      <c r="AD102" s="362" t="s">
        <v>43</v>
      </c>
      <c r="AE102" s="363"/>
      <c r="AF102" s="363"/>
      <c r="AG102" s="364"/>
      <c r="AH102" s="368" t="s">
        <v>43</v>
      </c>
      <c r="AI102" s="369"/>
      <c r="AJ102" s="369"/>
      <c r="AK102" s="370"/>
      <c r="AL102" s="368"/>
      <c r="AM102" s="369"/>
      <c r="AN102" s="369"/>
      <c r="AO102" s="370"/>
      <c r="AP102" s="368" t="s">
        <v>43</v>
      </c>
      <c r="AQ102" s="369"/>
      <c r="AR102" s="369"/>
      <c r="AS102" s="370"/>
      <c r="AT102" s="8"/>
      <c r="AU102" s="8"/>
    </row>
    <row r="103" spans="1:47" ht="12.75" hidden="1" customHeight="1" x14ac:dyDescent="0.2">
      <c r="A103" s="330" t="s">
        <v>89</v>
      </c>
      <c r="B103" s="331"/>
      <c r="C103" s="331"/>
      <c r="D103" s="331"/>
      <c r="E103" s="331"/>
      <c r="F103" s="331"/>
      <c r="G103" s="331"/>
      <c r="H103" s="331"/>
      <c r="I103" s="332"/>
      <c r="J103" s="371"/>
      <c r="K103" s="372"/>
      <c r="L103" s="373"/>
      <c r="M103" s="359"/>
      <c r="N103" s="360"/>
      <c r="O103" s="361"/>
      <c r="P103" s="365"/>
      <c r="Q103" s="366"/>
      <c r="R103" s="366"/>
      <c r="S103" s="366"/>
      <c r="T103" s="367"/>
      <c r="U103" s="365"/>
      <c r="V103" s="366"/>
      <c r="W103" s="366"/>
      <c r="X103" s="366"/>
      <c r="Y103" s="367"/>
      <c r="Z103" s="365"/>
      <c r="AA103" s="366"/>
      <c r="AB103" s="366"/>
      <c r="AC103" s="367"/>
      <c r="AD103" s="365"/>
      <c r="AE103" s="366"/>
      <c r="AF103" s="366"/>
      <c r="AG103" s="367"/>
      <c r="AH103" s="371"/>
      <c r="AI103" s="372"/>
      <c r="AJ103" s="372"/>
      <c r="AK103" s="373"/>
      <c r="AL103" s="371"/>
      <c r="AM103" s="372"/>
      <c r="AN103" s="372"/>
      <c r="AO103" s="373"/>
      <c r="AP103" s="371"/>
      <c r="AQ103" s="372"/>
      <c r="AR103" s="372"/>
      <c r="AS103" s="373"/>
      <c r="AT103" s="8"/>
      <c r="AU103" s="8"/>
    </row>
    <row r="104" spans="1:47" hidden="1" x14ac:dyDescent="0.2">
      <c r="A104" s="344" t="s">
        <v>90</v>
      </c>
      <c r="B104" s="345"/>
      <c r="C104" s="345"/>
      <c r="D104" s="345"/>
      <c r="E104" s="345"/>
      <c r="F104" s="345"/>
      <c r="G104" s="345"/>
      <c r="H104" s="345"/>
      <c r="I104" s="346"/>
      <c r="J104" s="350"/>
      <c r="K104" s="351"/>
      <c r="L104" s="352"/>
      <c r="M104" s="353">
        <v>440</v>
      </c>
      <c r="N104" s="354"/>
      <c r="O104" s="355"/>
      <c r="P104" s="347">
        <f>AL104</f>
        <v>0</v>
      </c>
      <c r="Q104" s="348"/>
      <c r="R104" s="348"/>
      <c r="S104" s="348"/>
      <c r="T104" s="349"/>
      <c r="U104" s="347" t="s">
        <v>43</v>
      </c>
      <c r="V104" s="348"/>
      <c r="W104" s="348"/>
      <c r="X104" s="348"/>
      <c r="Y104" s="349"/>
      <c r="Z104" s="347" t="s">
        <v>43</v>
      </c>
      <c r="AA104" s="348"/>
      <c r="AB104" s="348"/>
      <c r="AC104" s="349"/>
      <c r="AD104" s="347" t="s">
        <v>43</v>
      </c>
      <c r="AE104" s="348"/>
      <c r="AF104" s="348"/>
      <c r="AG104" s="349"/>
      <c r="AH104" s="350" t="s">
        <v>43</v>
      </c>
      <c r="AI104" s="351"/>
      <c r="AJ104" s="351"/>
      <c r="AK104" s="352"/>
      <c r="AL104" s="350"/>
      <c r="AM104" s="351"/>
      <c r="AN104" s="351"/>
      <c r="AO104" s="352"/>
      <c r="AP104" s="350" t="s">
        <v>43</v>
      </c>
      <c r="AQ104" s="351"/>
      <c r="AR104" s="351"/>
      <c r="AS104" s="352"/>
      <c r="AT104" s="8"/>
      <c r="AU104" s="8"/>
    </row>
    <row r="105" spans="1:47" hidden="1" x14ac:dyDescent="0.2">
      <c r="A105" s="340" t="s">
        <v>44</v>
      </c>
      <c r="B105" s="341"/>
      <c r="C105" s="341"/>
      <c r="D105" s="341"/>
      <c r="E105" s="341"/>
      <c r="F105" s="341"/>
      <c r="G105" s="341"/>
      <c r="H105" s="341"/>
      <c r="I105" s="342"/>
      <c r="J105" s="353">
        <v>200</v>
      </c>
      <c r="K105" s="354"/>
      <c r="L105" s="355"/>
      <c r="M105" s="350" t="s">
        <v>43</v>
      </c>
      <c r="N105" s="351"/>
      <c r="O105" s="352"/>
      <c r="P105" s="347">
        <f>SUM(U105:AS105)</f>
        <v>0</v>
      </c>
      <c r="Q105" s="348"/>
      <c r="R105" s="348"/>
      <c r="S105" s="348"/>
      <c r="T105" s="349"/>
      <c r="U105" s="347">
        <f>U106+U115+U120+U123+U128</f>
        <v>0</v>
      </c>
      <c r="V105" s="348"/>
      <c r="W105" s="348"/>
      <c r="X105" s="348"/>
      <c r="Y105" s="349"/>
      <c r="Z105" s="347">
        <f>Z106+Z115+Z120+Z123+Z128</f>
        <v>0</v>
      </c>
      <c r="AA105" s="348"/>
      <c r="AB105" s="348"/>
      <c r="AC105" s="349"/>
      <c r="AD105" s="347">
        <f>AD106+AD115+AD120+AD123+AD128</f>
        <v>0</v>
      </c>
      <c r="AE105" s="348"/>
      <c r="AF105" s="348"/>
      <c r="AG105" s="349"/>
      <c r="AH105" s="347">
        <f>AH106+AH115+AH120+AH123+AH128</f>
        <v>0</v>
      </c>
      <c r="AI105" s="348"/>
      <c r="AJ105" s="348"/>
      <c r="AK105" s="349"/>
      <c r="AL105" s="347">
        <f>AL106+AL115+AL120+AL123+AL128</f>
        <v>0</v>
      </c>
      <c r="AM105" s="348"/>
      <c r="AN105" s="348"/>
      <c r="AO105" s="349"/>
      <c r="AP105" s="347">
        <f>AP106+AP115+AP120+AP123+AP128</f>
        <v>0</v>
      </c>
      <c r="AQ105" s="348"/>
      <c r="AR105" s="348"/>
      <c r="AS105" s="349"/>
      <c r="AT105" s="8"/>
      <c r="AU105" s="8"/>
    </row>
    <row r="106" spans="1:47" hidden="1" x14ac:dyDescent="0.2">
      <c r="A106" s="333" t="s">
        <v>91</v>
      </c>
      <c r="B106" s="334"/>
      <c r="C106" s="334"/>
      <c r="D106" s="334"/>
      <c r="E106" s="334"/>
      <c r="F106" s="334"/>
      <c r="G106" s="334"/>
      <c r="H106" s="334"/>
      <c r="I106" s="335"/>
      <c r="J106" s="356">
        <v>210</v>
      </c>
      <c r="K106" s="357"/>
      <c r="L106" s="358"/>
      <c r="M106" s="356">
        <v>100</v>
      </c>
      <c r="N106" s="357"/>
      <c r="O106" s="358"/>
      <c r="P106" s="362">
        <f t="shared" ref="P106:P131" si="1">SUM(U106:AS106)</f>
        <v>0</v>
      </c>
      <c r="Q106" s="363"/>
      <c r="R106" s="363"/>
      <c r="S106" s="363"/>
      <c r="T106" s="364"/>
      <c r="U106" s="362">
        <f>U108</f>
        <v>0</v>
      </c>
      <c r="V106" s="363"/>
      <c r="W106" s="363"/>
      <c r="X106" s="363"/>
      <c r="Y106" s="364"/>
      <c r="Z106" s="362">
        <f>Z108</f>
        <v>0</v>
      </c>
      <c r="AA106" s="363"/>
      <c r="AB106" s="363"/>
      <c r="AC106" s="364"/>
      <c r="AD106" s="362">
        <f>AD108</f>
        <v>0</v>
      </c>
      <c r="AE106" s="363"/>
      <c r="AF106" s="363"/>
      <c r="AG106" s="364"/>
      <c r="AH106" s="368">
        <f>AH108</f>
        <v>0</v>
      </c>
      <c r="AI106" s="369"/>
      <c r="AJ106" s="369"/>
      <c r="AK106" s="370"/>
      <c r="AL106" s="368">
        <f>AL108</f>
        <v>0</v>
      </c>
      <c r="AM106" s="369"/>
      <c r="AN106" s="369"/>
      <c r="AO106" s="370"/>
      <c r="AP106" s="368">
        <f>AP108</f>
        <v>0</v>
      </c>
      <c r="AQ106" s="369"/>
      <c r="AR106" s="369"/>
      <c r="AS106" s="370"/>
      <c r="AT106" s="8"/>
      <c r="AU106" s="8"/>
    </row>
    <row r="107" spans="1:47" ht="12.75" hidden="1" customHeight="1" x14ac:dyDescent="0.2">
      <c r="A107" s="330" t="s">
        <v>92</v>
      </c>
      <c r="B107" s="331"/>
      <c r="C107" s="331"/>
      <c r="D107" s="331"/>
      <c r="E107" s="331"/>
      <c r="F107" s="331"/>
      <c r="G107" s="331"/>
      <c r="H107" s="331"/>
      <c r="I107" s="332"/>
      <c r="J107" s="359"/>
      <c r="K107" s="360"/>
      <c r="L107" s="361"/>
      <c r="M107" s="359"/>
      <c r="N107" s="360"/>
      <c r="O107" s="361"/>
      <c r="P107" s="365">
        <f t="shared" si="1"/>
        <v>0</v>
      </c>
      <c r="Q107" s="366"/>
      <c r="R107" s="366"/>
      <c r="S107" s="366"/>
      <c r="T107" s="367"/>
      <c r="U107" s="365"/>
      <c r="V107" s="366"/>
      <c r="W107" s="366"/>
      <c r="X107" s="366"/>
      <c r="Y107" s="367"/>
      <c r="Z107" s="365"/>
      <c r="AA107" s="366"/>
      <c r="AB107" s="366"/>
      <c r="AC107" s="367"/>
      <c r="AD107" s="365"/>
      <c r="AE107" s="366"/>
      <c r="AF107" s="366"/>
      <c r="AG107" s="367"/>
      <c r="AH107" s="371"/>
      <c r="AI107" s="372"/>
      <c r="AJ107" s="372"/>
      <c r="AK107" s="373"/>
      <c r="AL107" s="371"/>
      <c r="AM107" s="372"/>
      <c r="AN107" s="372"/>
      <c r="AO107" s="373"/>
      <c r="AP107" s="371"/>
      <c r="AQ107" s="372"/>
      <c r="AR107" s="372"/>
      <c r="AS107" s="373"/>
      <c r="AT107" s="8"/>
      <c r="AU107" s="8"/>
    </row>
    <row r="108" spans="1:47" hidden="1" x14ac:dyDescent="0.2">
      <c r="A108" s="333" t="s">
        <v>93</v>
      </c>
      <c r="B108" s="334"/>
      <c r="C108" s="334"/>
      <c r="D108" s="334"/>
      <c r="E108" s="334"/>
      <c r="F108" s="334"/>
      <c r="G108" s="334"/>
      <c r="H108" s="334"/>
      <c r="I108" s="335"/>
      <c r="J108" s="356">
        <v>211</v>
      </c>
      <c r="K108" s="357"/>
      <c r="L108" s="358"/>
      <c r="M108" s="356">
        <v>110</v>
      </c>
      <c r="N108" s="357"/>
      <c r="O108" s="358"/>
      <c r="P108" s="362">
        <f t="shared" si="1"/>
        <v>0</v>
      </c>
      <c r="Q108" s="363"/>
      <c r="R108" s="363"/>
      <c r="S108" s="363"/>
      <c r="T108" s="364"/>
      <c r="U108" s="362">
        <f>SUM(U110:Y114)</f>
        <v>0</v>
      </c>
      <c r="V108" s="363"/>
      <c r="W108" s="363"/>
      <c r="X108" s="363"/>
      <c r="Y108" s="364"/>
      <c r="Z108" s="362">
        <f>SUM(Z110:AC114)</f>
        <v>0</v>
      </c>
      <c r="AA108" s="363"/>
      <c r="AB108" s="363"/>
      <c r="AC108" s="364"/>
      <c r="AD108" s="362">
        <f>SUM(AD110:AG114)</f>
        <v>0</v>
      </c>
      <c r="AE108" s="363"/>
      <c r="AF108" s="363"/>
      <c r="AG108" s="364"/>
      <c r="AH108" s="368">
        <f>SUM(AH110:AK114)</f>
        <v>0</v>
      </c>
      <c r="AI108" s="369"/>
      <c r="AJ108" s="369"/>
      <c r="AK108" s="370"/>
      <c r="AL108" s="368">
        <f>SUM(AL110:AO114)</f>
        <v>0</v>
      </c>
      <c r="AM108" s="369"/>
      <c r="AN108" s="369"/>
      <c r="AO108" s="370"/>
      <c r="AP108" s="368">
        <f>SUM(AP110:AS114)</f>
        <v>0</v>
      </c>
      <c r="AQ108" s="369"/>
      <c r="AR108" s="369"/>
      <c r="AS108" s="370"/>
      <c r="AT108" s="8"/>
      <c r="AU108" s="8"/>
    </row>
    <row r="109" spans="1:47" ht="25.5" hidden="1" customHeight="1" x14ac:dyDescent="0.2">
      <c r="A109" s="330" t="s">
        <v>94</v>
      </c>
      <c r="B109" s="331"/>
      <c r="C109" s="331"/>
      <c r="D109" s="331"/>
      <c r="E109" s="331"/>
      <c r="F109" s="331"/>
      <c r="G109" s="331"/>
      <c r="H109" s="331"/>
      <c r="I109" s="332"/>
      <c r="J109" s="359"/>
      <c r="K109" s="360"/>
      <c r="L109" s="361"/>
      <c r="M109" s="359"/>
      <c r="N109" s="360"/>
      <c r="O109" s="361"/>
      <c r="P109" s="365">
        <f t="shared" si="1"/>
        <v>0</v>
      </c>
      <c r="Q109" s="366"/>
      <c r="R109" s="366"/>
      <c r="S109" s="366"/>
      <c r="T109" s="367"/>
      <c r="U109" s="365"/>
      <c r="V109" s="366"/>
      <c r="W109" s="366"/>
      <c r="X109" s="366"/>
      <c r="Y109" s="367"/>
      <c r="Z109" s="365"/>
      <c r="AA109" s="366"/>
      <c r="AB109" s="366"/>
      <c r="AC109" s="367"/>
      <c r="AD109" s="365"/>
      <c r="AE109" s="366"/>
      <c r="AF109" s="366"/>
      <c r="AG109" s="367"/>
      <c r="AH109" s="371"/>
      <c r="AI109" s="372"/>
      <c r="AJ109" s="372"/>
      <c r="AK109" s="373"/>
      <c r="AL109" s="371"/>
      <c r="AM109" s="372"/>
      <c r="AN109" s="372"/>
      <c r="AO109" s="373"/>
      <c r="AP109" s="371"/>
      <c r="AQ109" s="372"/>
      <c r="AR109" s="372"/>
      <c r="AS109" s="373"/>
      <c r="AT109" s="8"/>
      <c r="AU109" s="8"/>
    </row>
    <row r="110" spans="1:47" hidden="1" x14ac:dyDescent="0.2">
      <c r="A110" s="333" t="s">
        <v>95</v>
      </c>
      <c r="B110" s="334"/>
      <c r="C110" s="334"/>
      <c r="D110" s="334"/>
      <c r="E110" s="334"/>
      <c r="F110" s="334"/>
      <c r="G110" s="334"/>
      <c r="H110" s="334"/>
      <c r="I110" s="335"/>
      <c r="J110" s="368"/>
      <c r="K110" s="369"/>
      <c r="L110" s="370"/>
      <c r="M110" s="356">
        <v>111</v>
      </c>
      <c r="N110" s="357"/>
      <c r="O110" s="358"/>
      <c r="P110" s="362">
        <f t="shared" si="1"/>
        <v>0</v>
      </c>
      <c r="Q110" s="363"/>
      <c r="R110" s="363"/>
      <c r="S110" s="363"/>
      <c r="T110" s="364"/>
      <c r="U110" s="283"/>
      <c r="V110" s="284"/>
      <c r="W110" s="284"/>
      <c r="X110" s="284"/>
      <c r="Y110" s="374"/>
      <c r="Z110" s="362"/>
      <c r="AA110" s="363"/>
      <c r="AB110" s="363"/>
      <c r="AC110" s="364"/>
      <c r="AD110" s="362"/>
      <c r="AE110" s="363"/>
      <c r="AF110" s="363"/>
      <c r="AG110" s="364"/>
      <c r="AH110" s="362"/>
      <c r="AI110" s="363"/>
      <c r="AJ110" s="363"/>
      <c r="AK110" s="364"/>
      <c r="AL110" s="368"/>
      <c r="AM110" s="369"/>
      <c r="AN110" s="369"/>
      <c r="AO110" s="370"/>
      <c r="AP110" s="368"/>
      <c r="AQ110" s="369"/>
      <c r="AR110" s="369"/>
      <c r="AS110" s="370"/>
      <c r="AT110" s="8"/>
      <c r="AU110" s="8"/>
    </row>
    <row r="111" spans="1:47" ht="12.75" hidden="1" customHeight="1" x14ac:dyDescent="0.2">
      <c r="A111" s="330" t="s">
        <v>96</v>
      </c>
      <c r="B111" s="331"/>
      <c r="C111" s="331"/>
      <c r="D111" s="331"/>
      <c r="E111" s="331"/>
      <c r="F111" s="331"/>
      <c r="G111" s="331"/>
      <c r="H111" s="331"/>
      <c r="I111" s="332"/>
      <c r="J111" s="371"/>
      <c r="K111" s="372"/>
      <c r="L111" s="373"/>
      <c r="M111" s="359"/>
      <c r="N111" s="360"/>
      <c r="O111" s="361"/>
      <c r="P111" s="365">
        <f t="shared" si="1"/>
        <v>0</v>
      </c>
      <c r="Q111" s="366"/>
      <c r="R111" s="366"/>
      <c r="S111" s="366"/>
      <c r="T111" s="367"/>
      <c r="U111" s="285"/>
      <c r="V111" s="286"/>
      <c r="W111" s="286"/>
      <c r="X111" s="286"/>
      <c r="Y111" s="375"/>
      <c r="Z111" s="365"/>
      <c r="AA111" s="366"/>
      <c r="AB111" s="366"/>
      <c r="AC111" s="367"/>
      <c r="AD111" s="365"/>
      <c r="AE111" s="366"/>
      <c r="AF111" s="366"/>
      <c r="AG111" s="367"/>
      <c r="AH111" s="365"/>
      <c r="AI111" s="366"/>
      <c r="AJ111" s="366"/>
      <c r="AK111" s="367"/>
      <c r="AL111" s="371"/>
      <c r="AM111" s="372"/>
      <c r="AN111" s="372"/>
      <c r="AO111" s="373"/>
      <c r="AP111" s="371"/>
      <c r="AQ111" s="372"/>
      <c r="AR111" s="372"/>
      <c r="AS111" s="373"/>
      <c r="AT111" s="8"/>
      <c r="AU111" s="8"/>
    </row>
    <row r="112" spans="1:47" ht="25.5" hidden="1" customHeight="1" x14ac:dyDescent="0.2">
      <c r="A112" s="344" t="s">
        <v>97</v>
      </c>
      <c r="B112" s="345"/>
      <c r="C112" s="345"/>
      <c r="D112" s="345"/>
      <c r="E112" s="345"/>
      <c r="F112" s="345"/>
      <c r="G112" s="345"/>
      <c r="H112" s="345"/>
      <c r="I112" s="346"/>
      <c r="J112" s="350"/>
      <c r="K112" s="351"/>
      <c r="L112" s="352"/>
      <c r="M112" s="353">
        <v>112</v>
      </c>
      <c r="N112" s="354"/>
      <c r="O112" s="355"/>
      <c r="P112" s="347">
        <f t="shared" si="1"/>
        <v>0</v>
      </c>
      <c r="Q112" s="348"/>
      <c r="R112" s="348"/>
      <c r="S112" s="348"/>
      <c r="T112" s="349"/>
      <c r="U112" s="347"/>
      <c r="V112" s="348"/>
      <c r="W112" s="348"/>
      <c r="X112" s="348"/>
      <c r="Y112" s="349"/>
      <c r="Z112" s="347"/>
      <c r="AA112" s="348"/>
      <c r="AB112" s="348"/>
      <c r="AC112" s="349"/>
      <c r="AD112" s="347"/>
      <c r="AE112" s="348"/>
      <c r="AF112" s="348"/>
      <c r="AG112" s="349"/>
      <c r="AH112" s="347"/>
      <c r="AI112" s="348"/>
      <c r="AJ112" s="348"/>
      <c r="AK112" s="349"/>
      <c r="AL112" s="347"/>
      <c r="AM112" s="348"/>
      <c r="AN112" s="348"/>
      <c r="AO112" s="349"/>
      <c r="AP112" s="347"/>
      <c r="AQ112" s="348"/>
      <c r="AR112" s="348"/>
      <c r="AS112" s="349"/>
      <c r="AT112" s="8"/>
      <c r="AU112" s="8"/>
    </row>
    <row r="113" spans="1:47" ht="51" hidden="1" customHeight="1" x14ac:dyDescent="0.2">
      <c r="A113" s="344" t="s">
        <v>98</v>
      </c>
      <c r="B113" s="345"/>
      <c r="C113" s="345"/>
      <c r="D113" s="345"/>
      <c r="E113" s="345"/>
      <c r="F113" s="345"/>
      <c r="G113" s="345"/>
      <c r="H113" s="345"/>
      <c r="I113" s="346"/>
      <c r="J113" s="350"/>
      <c r="K113" s="351"/>
      <c r="L113" s="352"/>
      <c r="M113" s="353">
        <v>113</v>
      </c>
      <c r="N113" s="354"/>
      <c r="O113" s="355"/>
      <c r="P113" s="347">
        <f t="shared" si="1"/>
        <v>0</v>
      </c>
      <c r="Q113" s="348"/>
      <c r="R113" s="348"/>
      <c r="S113" s="348"/>
      <c r="T113" s="349"/>
      <c r="U113" s="347"/>
      <c r="V113" s="348"/>
      <c r="W113" s="348"/>
      <c r="X113" s="348"/>
      <c r="Y113" s="349"/>
      <c r="Z113" s="347"/>
      <c r="AA113" s="348"/>
      <c r="AB113" s="348"/>
      <c r="AC113" s="349"/>
      <c r="AD113" s="347"/>
      <c r="AE113" s="348"/>
      <c r="AF113" s="348"/>
      <c r="AG113" s="349"/>
      <c r="AH113" s="347"/>
      <c r="AI113" s="348"/>
      <c r="AJ113" s="348"/>
      <c r="AK113" s="349"/>
      <c r="AL113" s="347"/>
      <c r="AM113" s="348"/>
      <c r="AN113" s="348"/>
      <c r="AO113" s="349"/>
      <c r="AP113" s="347"/>
      <c r="AQ113" s="348"/>
      <c r="AR113" s="348"/>
      <c r="AS113" s="349"/>
      <c r="AT113" s="8"/>
      <c r="AU113" s="8"/>
    </row>
    <row r="114" spans="1:47" ht="51" hidden="1" customHeight="1" x14ac:dyDescent="0.2">
      <c r="A114" s="344" t="s">
        <v>99</v>
      </c>
      <c r="B114" s="345"/>
      <c r="C114" s="345"/>
      <c r="D114" s="345"/>
      <c r="E114" s="345"/>
      <c r="F114" s="345"/>
      <c r="G114" s="345"/>
      <c r="H114" s="345"/>
      <c r="I114" s="346"/>
      <c r="J114" s="350"/>
      <c r="K114" s="351"/>
      <c r="L114" s="352"/>
      <c r="M114" s="353">
        <v>119</v>
      </c>
      <c r="N114" s="354"/>
      <c r="O114" s="355"/>
      <c r="P114" s="347">
        <f t="shared" si="1"/>
        <v>0</v>
      </c>
      <c r="Q114" s="348"/>
      <c r="R114" s="348"/>
      <c r="S114" s="348"/>
      <c r="T114" s="349"/>
      <c r="U114" s="347"/>
      <c r="V114" s="348"/>
      <c r="W114" s="348"/>
      <c r="X114" s="348"/>
      <c r="Y114" s="349"/>
      <c r="Z114" s="347"/>
      <c r="AA114" s="348"/>
      <c r="AB114" s="348"/>
      <c r="AC114" s="349"/>
      <c r="AD114" s="347"/>
      <c r="AE114" s="348"/>
      <c r="AF114" s="348"/>
      <c r="AG114" s="349"/>
      <c r="AH114" s="347"/>
      <c r="AI114" s="348"/>
      <c r="AJ114" s="348"/>
      <c r="AK114" s="349"/>
      <c r="AL114" s="347"/>
      <c r="AM114" s="348"/>
      <c r="AN114" s="348"/>
      <c r="AO114" s="349"/>
      <c r="AP114" s="347"/>
      <c r="AQ114" s="348"/>
      <c r="AR114" s="348"/>
      <c r="AS114" s="349"/>
      <c r="AT114" s="8"/>
      <c r="AU114" s="8"/>
    </row>
    <row r="115" spans="1:47" ht="25.5" hidden="1" customHeight="1" x14ac:dyDescent="0.2">
      <c r="A115" s="344" t="s">
        <v>100</v>
      </c>
      <c r="B115" s="345"/>
      <c r="C115" s="345"/>
      <c r="D115" s="345"/>
      <c r="E115" s="345"/>
      <c r="F115" s="345"/>
      <c r="G115" s="345"/>
      <c r="H115" s="345"/>
      <c r="I115" s="346"/>
      <c r="J115" s="353">
        <v>220</v>
      </c>
      <c r="K115" s="354"/>
      <c r="L115" s="355"/>
      <c r="M115" s="353">
        <v>300</v>
      </c>
      <c r="N115" s="354"/>
      <c r="O115" s="355"/>
      <c r="P115" s="347">
        <f t="shared" si="1"/>
        <v>0</v>
      </c>
      <c r="Q115" s="348"/>
      <c r="R115" s="348"/>
      <c r="S115" s="348"/>
      <c r="T115" s="349"/>
      <c r="U115" s="347">
        <f>SUM(U116:Y119)</f>
        <v>0</v>
      </c>
      <c r="V115" s="348"/>
      <c r="W115" s="348"/>
      <c r="X115" s="348"/>
      <c r="Y115" s="349"/>
      <c r="Z115" s="347">
        <f>SUM(Z116:AC119)</f>
        <v>0</v>
      </c>
      <c r="AA115" s="348"/>
      <c r="AB115" s="348"/>
      <c r="AC115" s="349"/>
      <c r="AD115" s="347">
        <f>SUM(AD116:AG119)</f>
        <v>0</v>
      </c>
      <c r="AE115" s="348"/>
      <c r="AF115" s="348"/>
      <c r="AG115" s="349"/>
      <c r="AH115" s="350">
        <f>SUM(AH116:AK119)</f>
        <v>0</v>
      </c>
      <c r="AI115" s="351"/>
      <c r="AJ115" s="351"/>
      <c r="AK115" s="352"/>
      <c r="AL115" s="350">
        <f>SUM(AL116:AO119)</f>
        <v>0</v>
      </c>
      <c r="AM115" s="351"/>
      <c r="AN115" s="351"/>
      <c r="AO115" s="352"/>
      <c r="AP115" s="350">
        <f>SUM(AP116:AS119)</f>
        <v>0</v>
      </c>
      <c r="AQ115" s="351"/>
      <c r="AR115" s="351"/>
      <c r="AS115" s="352"/>
      <c r="AT115" s="8"/>
      <c r="AU115" s="8"/>
    </row>
    <row r="116" spans="1:47" hidden="1" x14ac:dyDescent="0.2">
      <c r="A116" s="333" t="s">
        <v>101</v>
      </c>
      <c r="B116" s="334"/>
      <c r="C116" s="334"/>
      <c r="D116" s="334"/>
      <c r="E116" s="334"/>
      <c r="F116" s="334"/>
      <c r="G116" s="334"/>
      <c r="H116" s="334"/>
      <c r="I116" s="335"/>
      <c r="J116" s="368"/>
      <c r="K116" s="369"/>
      <c r="L116" s="370"/>
      <c r="M116" s="356">
        <v>321</v>
      </c>
      <c r="N116" s="357"/>
      <c r="O116" s="358"/>
      <c r="P116" s="362">
        <f t="shared" si="1"/>
        <v>0</v>
      </c>
      <c r="Q116" s="363"/>
      <c r="R116" s="363"/>
      <c r="S116" s="363"/>
      <c r="T116" s="364"/>
      <c r="U116" s="283"/>
      <c r="V116" s="284"/>
      <c r="W116" s="284"/>
      <c r="X116" s="284"/>
      <c r="Y116" s="374"/>
      <c r="Z116" s="362"/>
      <c r="AA116" s="363"/>
      <c r="AB116" s="363"/>
      <c r="AC116" s="364"/>
      <c r="AD116" s="362"/>
      <c r="AE116" s="363"/>
      <c r="AF116" s="363"/>
      <c r="AG116" s="364"/>
      <c r="AH116" s="362"/>
      <c r="AI116" s="363"/>
      <c r="AJ116" s="363"/>
      <c r="AK116" s="364"/>
      <c r="AL116" s="368"/>
      <c r="AM116" s="369"/>
      <c r="AN116" s="369"/>
      <c r="AO116" s="370"/>
      <c r="AP116" s="368"/>
      <c r="AQ116" s="369"/>
      <c r="AR116" s="369"/>
      <c r="AS116" s="370"/>
      <c r="AT116" s="8"/>
      <c r="AU116" s="8"/>
    </row>
    <row r="117" spans="1:47" ht="38.25" hidden="1" customHeight="1" x14ac:dyDescent="0.2">
      <c r="A117" s="330" t="s">
        <v>102</v>
      </c>
      <c r="B117" s="331"/>
      <c r="C117" s="331"/>
      <c r="D117" s="331"/>
      <c r="E117" s="331"/>
      <c r="F117" s="331"/>
      <c r="G117" s="331"/>
      <c r="H117" s="331"/>
      <c r="I117" s="332"/>
      <c r="J117" s="371"/>
      <c r="K117" s="372"/>
      <c r="L117" s="373"/>
      <c r="M117" s="359"/>
      <c r="N117" s="360"/>
      <c r="O117" s="361"/>
      <c r="P117" s="365">
        <f t="shared" si="1"/>
        <v>0</v>
      </c>
      <c r="Q117" s="366"/>
      <c r="R117" s="366"/>
      <c r="S117" s="366"/>
      <c r="T117" s="367"/>
      <c r="U117" s="285"/>
      <c r="V117" s="286"/>
      <c r="W117" s="286"/>
      <c r="X117" s="286"/>
      <c r="Y117" s="375"/>
      <c r="Z117" s="365"/>
      <c r="AA117" s="366"/>
      <c r="AB117" s="366"/>
      <c r="AC117" s="367"/>
      <c r="AD117" s="365"/>
      <c r="AE117" s="366"/>
      <c r="AF117" s="366"/>
      <c r="AG117" s="367"/>
      <c r="AH117" s="365"/>
      <c r="AI117" s="366"/>
      <c r="AJ117" s="366"/>
      <c r="AK117" s="367"/>
      <c r="AL117" s="371"/>
      <c r="AM117" s="372"/>
      <c r="AN117" s="372"/>
      <c r="AO117" s="373"/>
      <c r="AP117" s="371"/>
      <c r="AQ117" s="372"/>
      <c r="AR117" s="372"/>
      <c r="AS117" s="373"/>
      <c r="AT117" s="8"/>
      <c r="AU117" s="8"/>
    </row>
    <row r="118" spans="1:47" hidden="1" x14ac:dyDescent="0.2">
      <c r="A118" s="344" t="s">
        <v>103</v>
      </c>
      <c r="B118" s="345"/>
      <c r="C118" s="345"/>
      <c r="D118" s="345"/>
      <c r="E118" s="345"/>
      <c r="F118" s="345"/>
      <c r="G118" s="345"/>
      <c r="H118" s="345"/>
      <c r="I118" s="346"/>
      <c r="J118" s="350"/>
      <c r="K118" s="351"/>
      <c r="L118" s="352"/>
      <c r="M118" s="353">
        <v>340</v>
      </c>
      <c r="N118" s="354"/>
      <c r="O118" s="355"/>
      <c r="P118" s="347">
        <f t="shared" si="1"/>
        <v>0</v>
      </c>
      <c r="Q118" s="348"/>
      <c r="R118" s="348"/>
      <c r="S118" s="348"/>
      <c r="T118" s="349"/>
      <c r="U118" s="296"/>
      <c r="V118" s="297"/>
      <c r="W118" s="297"/>
      <c r="X118" s="297"/>
      <c r="Y118" s="298"/>
      <c r="Z118" s="347"/>
      <c r="AA118" s="348"/>
      <c r="AB118" s="348"/>
      <c r="AC118" s="349"/>
      <c r="AD118" s="347"/>
      <c r="AE118" s="348"/>
      <c r="AF118" s="348"/>
      <c r="AG118" s="349"/>
      <c r="AH118" s="347"/>
      <c r="AI118" s="348"/>
      <c r="AJ118" s="348"/>
      <c r="AK118" s="349"/>
      <c r="AL118" s="350"/>
      <c r="AM118" s="351"/>
      <c r="AN118" s="351"/>
      <c r="AO118" s="352"/>
      <c r="AP118" s="350"/>
      <c r="AQ118" s="351"/>
      <c r="AR118" s="351"/>
      <c r="AS118" s="352"/>
      <c r="AT118" s="8"/>
      <c r="AU118" s="8"/>
    </row>
    <row r="119" spans="1:47" hidden="1" x14ac:dyDescent="0.2">
      <c r="A119" s="344" t="s">
        <v>104</v>
      </c>
      <c r="B119" s="345"/>
      <c r="C119" s="345"/>
      <c r="D119" s="345"/>
      <c r="E119" s="345"/>
      <c r="F119" s="345"/>
      <c r="G119" s="345"/>
      <c r="H119" s="345"/>
      <c r="I119" s="346"/>
      <c r="J119" s="350"/>
      <c r="K119" s="351"/>
      <c r="L119" s="352"/>
      <c r="M119" s="353">
        <v>350</v>
      </c>
      <c r="N119" s="354"/>
      <c r="O119" s="355"/>
      <c r="P119" s="347">
        <f t="shared" si="1"/>
        <v>0</v>
      </c>
      <c r="Q119" s="348"/>
      <c r="R119" s="348"/>
      <c r="S119" s="348"/>
      <c r="T119" s="349"/>
      <c r="U119" s="296"/>
      <c r="V119" s="297"/>
      <c r="W119" s="297"/>
      <c r="X119" s="297"/>
      <c r="Y119" s="298"/>
      <c r="Z119" s="347"/>
      <c r="AA119" s="348"/>
      <c r="AB119" s="348"/>
      <c r="AC119" s="349"/>
      <c r="AD119" s="347"/>
      <c r="AE119" s="348"/>
      <c r="AF119" s="348"/>
      <c r="AG119" s="349"/>
      <c r="AH119" s="347"/>
      <c r="AI119" s="348"/>
      <c r="AJ119" s="348"/>
      <c r="AK119" s="349"/>
      <c r="AL119" s="350"/>
      <c r="AM119" s="351"/>
      <c r="AN119" s="351"/>
      <c r="AO119" s="352"/>
      <c r="AP119" s="350"/>
      <c r="AQ119" s="351"/>
      <c r="AR119" s="351"/>
      <c r="AS119" s="352"/>
      <c r="AT119" s="8"/>
      <c r="AU119" s="8"/>
    </row>
    <row r="120" spans="1:47" hidden="1" x14ac:dyDescent="0.2">
      <c r="A120" s="344" t="s">
        <v>105</v>
      </c>
      <c r="B120" s="345"/>
      <c r="C120" s="345"/>
      <c r="D120" s="345"/>
      <c r="E120" s="345"/>
      <c r="F120" s="345"/>
      <c r="G120" s="345"/>
      <c r="H120" s="345"/>
      <c r="I120" s="346"/>
      <c r="J120" s="350"/>
      <c r="K120" s="351"/>
      <c r="L120" s="352"/>
      <c r="M120" s="353">
        <v>830</v>
      </c>
      <c r="N120" s="354"/>
      <c r="O120" s="355"/>
      <c r="P120" s="347">
        <f t="shared" si="1"/>
        <v>0</v>
      </c>
      <c r="Q120" s="348"/>
      <c r="R120" s="348"/>
      <c r="S120" s="348"/>
      <c r="T120" s="349"/>
      <c r="U120" s="347">
        <f>U121</f>
        <v>0</v>
      </c>
      <c r="V120" s="348"/>
      <c r="W120" s="348"/>
      <c r="X120" s="348"/>
      <c r="Y120" s="349"/>
      <c r="Z120" s="347">
        <f>Z121</f>
        <v>0</v>
      </c>
      <c r="AA120" s="348"/>
      <c r="AB120" s="348"/>
      <c r="AC120" s="349"/>
      <c r="AD120" s="347">
        <f>AD121</f>
        <v>0</v>
      </c>
      <c r="AE120" s="348"/>
      <c r="AF120" s="348"/>
      <c r="AG120" s="349"/>
      <c r="AH120" s="347">
        <f>AH121</f>
        <v>0</v>
      </c>
      <c r="AI120" s="348"/>
      <c r="AJ120" s="348"/>
      <c r="AK120" s="349"/>
      <c r="AL120" s="347">
        <f>AL121</f>
        <v>0</v>
      </c>
      <c r="AM120" s="348"/>
      <c r="AN120" s="348"/>
      <c r="AO120" s="349"/>
      <c r="AP120" s="347">
        <f>AP121</f>
        <v>0</v>
      </c>
      <c r="AQ120" s="348"/>
      <c r="AR120" s="348"/>
      <c r="AS120" s="349"/>
      <c r="AT120" s="8"/>
      <c r="AU120" s="8"/>
    </row>
    <row r="121" spans="1:47" hidden="1" x14ac:dyDescent="0.2">
      <c r="A121" s="333" t="s">
        <v>106</v>
      </c>
      <c r="B121" s="334"/>
      <c r="C121" s="334"/>
      <c r="D121" s="334"/>
      <c r="E121" s="334"/>
      <c r="F121" s="334"/>
      <c r="G121" s="334"/>
      <c r="H121" s="334"/>
      <c r="I121" s="335"/>
      <c r="J121" s="368"/>
      <c r="K121" s="369"/>
      <c r="L121" s="370"/>
      <c r="M121" s="356">
        <v>831</v>
      </c>
      <c r="N121" s="357"/>
      <c r="O121" s="358"/>
      <c r="P121" s="362">
        <f t="shared" si="1"/>
        <v>0</v>
      </c>
      <c r="Q121" s="363"/>
      <c r="R121" s="363"/>
      <c r="S121" s="363"/>
      <c r="T121" s="364"/>
      <c r="U121" s="283"/>
      <c r="V121" s="284"/>
      <c r="W121" s="284"/>
      <c r="X121" s="284"/>
      <c r="Y121" s="374"/>
      <c r="Z121" s="362"/>
      <c r="AA121" s="363"/>
      <c r="AB121" s="363"/>
      <c r="AC121" s="364"/>
      <c r="AD121" s="362"/>
      <c r="AE121" s="363"/>
      <c r="AF121" s="363"/>
      <c r="AG121" s="364"/>
      <c r="AH121" s="362"/>
      <c r="AI121" s="363"/>
      <c r="AJ121" s="363"/>
      <c r="AK121" s="364"/>
      <c r="AL121" s="368"/>
      <c r="AM121" s="369"/>
      <c r="AN121" s="369"/>
      <c r="AO121" s="370"/>
      <c r="AP121" s="368"/>
      <c r="AQ121" s="369"/>
      <c r="AR121" s="369"/>
      <c r="AS121" s="370"/>
      <c r="AT121" s="8"/>
      <c r="AU121" s="8"/>
    </row>
    <row r="122" spans="1:47" ht="114" hidden="1" customHeight="1" x14ac:dyDescent="0.2">
      <c r="A122" s="330" t="s">
        <v>107</v>
      </c>
      <c r="B122" s="331"/>
      <c r="C122" s="331"/>
      <c r="D122" s="331"/>
      <c r="E122" s="331"/>
      <c r="F122" s="331"/>
      <c r="G122" s="331"/>
      <c r="H122" s="331"/>
      <c r="I122" s="332"/>
      <c r="J122" s="371"/>
      <c r="K122" s="372"/>
      <c r="L122" s="373"/>
      <c r="M122" s="359"/>
      <c r="N122" s="360"/>
      <c r="O122" s="361"/>
      <c r="P122" s="365">
        <f t="shared" si="1"/>
        <v>0</v>
      </c>
      <c r="Q122" s="366"/>
      <c r="R122" s="366"/>
      <c r="S122" s="366"/>
      <c r="T122" s="367"/>
      <c r="U122" s="285"/>
      <c r="V122" s="286"/>
      <c r="W122" s="286"/>
      <c r="X122" s="286"/>
      <c r="Y122" s="375"/>
      <c r="Z122" s="365"/>
      <c r="AA122" s="366"/>
      <c r="AB122" s="366"/>
      <c r="AC122" s="367"/>
      <c r="AD122" s="365"/>
      <c r="AE122" s="366"/>
      <c r="AF122" s="366"/>
      <c r="AG122" s="367"/>
      <c r="AH122" s="365"/>
      <c r="AI122" s="366"/>
      <c r="AJ122" s="366"/>
      <c r="AK122" s="367"/>
      <c r="AL122" s="371"/>
      <c r="AM122" s="372"/>
      <c r="AN122" s="372"/>
      <c r="AO122" s="373"/>
      <c r="AP122" s="371"/>
      <c r="AQ122" s="372"/>
      <c r="AR122" s="372"/>
      <c r="AS122" s="373"/>
      <c r="AT122" s="8"/>
      <c r="AU122" s="8"/>
    </row>
    <row r="123" spans="1:47" ht="27" hidden="1" customHeight="1" x14ac:dyDescent="0.2">
      <c r="A123" s="344" t="s">
        <v>108</v>
      </c>
      <c r="B123" s="345"/>
      <c r="C123" s="345"/>
      <c r="D123" s="345"/>
      <c r="E123" s="345"/>
      <c r="F123" s="345"/>
      <c r="G123" s="345"/>
      <c r="H123" s="345"/>
      <c r="I123" s="346"/>
      <c r="J123" s="353">
        <v>230</v>
      </c>
      <c r="K123" s="354"/>
      <c r="L123" s="355"/>
      <c r="M123" s="353">
        <v>850</v>
      </c>
      <c r="N123" s="354"/>
      <c r="O123" s="355"/>
      <c r="P123" s="347">
        <f t="shared" si="1"/>
        <v>0</v>
      </c>
      <c r="Q123" s="348"/>
      <c r="R123" s="348"/>
      <c r="S123" s="348"/>
      <c r="T123" s="349"/>
      <c r="U123" s="347">
        <f>SUM(U124:Y127)</f>
        <v>0</v>
      </c>
      <c r="V123" s="348"/>
      <c r="W123" s="348"/>
      <c r="X123" s="348"/>
      <c r="Y123" s="349"/>
      <c r="Z123" s="347">
        <f>SUM(Z124:AC127)</f>
        <v>0</v>
      </c>
      <c r="AA123" s="348"/>
      <c r="AB123" s="348"/>
      <c r="AC123" s="349"/>
      <c r="AD123" s="347">
        <f>SUM(AD124:AG127)</f>
        <v>0</v>
      </c>
      <c r="AE123" s="348"/>
      <c r="AF123" s="348"/>
      <c r="AG123" s="349"/>
      <c r="AH123" s="350">
        <f>SUM(AH124:AK127)</f>
        <v>0</v>
      </c>
      <c r="AI123" s="351"/>
      <c r="AJ123" s="351"/>
      <c r="AK123" s="352"/>
      <c r="AL123" s="350">
        <f>SUM(AL124:AO127)</f>
        <v>0</v>
      </c>
      <c r="AM123" s="351"/>
      <c r="AN123" s="351"/>
      <c r="AO123" s="352"/>
      <c r="AP123" s="350">
        <f>SUM(AP124:AS127)</f>
        <v>0</v>
      </c>
      <c r="AQ123" s="351"/>
      <c r="AR123" s="351"/>
      <c r="AS123" s="352"/>
      <c r="AT123" s="8"/>
      <c r="AU123" s="8"/>
    </row>
    <row r="124" spans="1:47" hidden="1" x14ac:dyDescent="0.2">
      <c r="A124" s="333" t="s">
        <v>106</v>
      </c>
      <c r="B124" s="334"/>
      <c r="C124" s="334"/>
      <c r="D124" s="334"/>
      <c r="E124" s="334"/>
      <c r="F124" s="334"/>
      <c r="G124" s="334"/>
      <c r="H124" s="334"/>
      <c r="I124" s="335"/>
      <c r="J124" s="368"/>
      <c r="K124" s="369"/>
      <c r="L124" s="370"/>
      <c r="M124" s="356">
        <v>851</v>
      </c>
      <c r="N124" s="357"/>
      <c r="O124" s="358"/>
      <c r="P124" s="362">
        <f t="shared" si="1"/>
        <v>0</v>
      </c>
      <c r="Q124" s="363"/>
      <c r="R124" s="363"/>
      <c r="S124" s="363"/>
      <c r="T124" s="364"/>
      <c r="U124" s="283"/>
      <c r="V124" s="284"/>
      <c r="W124" s="284"/>
      <c r="X124" s="284"/>
      <c r="Y124" s="374"/>
      <c r="Z124" s="362"/>
      <c r="AA124" s="363"/>
      <c r="AB124" s="363"/>
      <c r="AC124" s="364"/>
      <c r="AD124" s="362"/>
      <c r="AE124" s="363"/>
      <c r="AF124" s="363"/>
      <c r="AG124" s="364"/>
      <c r="AH124" s="362"/>
      <c r="AI124" s="363"/>
      <c r="AJ124" s="363"/>
      <c r="AK124" s="364"/>
      <c r="AL124" s="368"/>
      <c r="AM124" s="369"/>
      <c r="AN124" s="369"/>
      <c r="AO124" s="370"/>
      <c r="AP124" s="368"/>
      <c r="AQ124" s="369"/>
      <c r="AR124" s="369"/>
      <c r="AS124" s="370"/>
      <c r="AT124" s="8"/>
      <c r="AU124" s="8"/>
    </row>
    <row r="125" spans="1:47" ht="25.5" hidden="1" customHeight="1" x14ac:dyDescent="0.2">
      <c r="A125" s="330" t="s">
        <v>109</v>
      </c>
      <c r="B125" s="331"/>
      <c r="C125" s="331"/>
      <c r="D125" s="331"/>
      <c r="E125" s="331"/>
      <c r="F125" s="331"/>
      <c r="G125" s="331"/>
      <c r="H125" s="331"/>
      <c r="I125" s="332"/>
      <c r="J125" s="371"/>
      <c r="K125" s="372"/>
      <c r="L125" s="373"/>
      <c r="M125" s="359"/>
      <c r="N125" s="360"/>
      <c r="O125" s="361"/>
      <c r="P125" s="365">
        <f t="shared" si="1"/>
        <v>0</v>
      </c>
      <c r="Q125" s="366"/>
      <c r="R125" s="366"/>
      <c r="S125" s="366"/>
      <c r="T125" s="367"/>
      <c r="U125" s="285"/>
      <c r="V125" s="286"/>
      <c r="W125" s="286"/>
      <c r="X125" s="286"/>
      <c r="Y125" s="375"/>
      <c r="Z125" s="365"/>
      <c r="AA125" s="366"/>
      <c r="AB125" s="366"/>
      <c r="AC125" s="367"/>
      <c r="AD125" s="365"/>
      <c r="AE125" s="366"/>
      <c r="AF125" s="366"/>
      <c r="AG125" s="367"/>
      <c r="AH125" s="365"/>
      <c r="AI125" s="366"/>
      <c r="AJ125" s="366"/>
      <c r="AK125" s="367"/>
      <c r="AL125" s="371"/>
      <c r="AM125" s="372"/>
      <c r="AN125" s="372"/>
      <c r="AO125" s="373"/>
      <c r="AP125" s="371"/>
      <c r="AQ125" s="372"/>
      <c r="AR125" s="372"/>
      <c r="AS125" s="373"/>
      <c r="AT125" s="8"/>
      <c r="AU125" s="8"/>
    </row>
    <row r="126" spans="1:47" hidden="1" x14ac:dyDescent="0.2">
      <c r="A126" s="344" t="s">
        <v>110</v>
      </c>
      <c r="B126" s="345"/>
      <c r="C126" s="345"/>
      <c r="D126" s="345"/>
      <c r="E126" s="345"/>
      <c r="F126" s="345"/>
      <c r="G126" s="345"/>
      <c r="H126" s="345"/>
      <c r="I126" s="346"/>
      <c r="J126" s="350"/>
      <c r="K126" s="351"/>
      <c r="L126" s="352"/>
      <c r="M126" s="353">
        <v>852</v>
      </c>
      <c r="N126" s="354"/>
      <c r="O126" s="355"/>
      <c r="P126" s="347">
        <f t="shared" si="1"/>
        <v>0</v>
      </c>
      <c r="Q126" s="348"/>
      <c r="R126" s="348"/>
      <c r="S126" s="348"/>
      <c r="T126" s="349"/>
      <c r="U126" s="296"/>
      <c r="V126" s="297"/>
      <c r="W126" s="297"/>
      <c r="X126" s="297"/>
      <c r="Y126" s="298"/>
      <c r="Z126" s="347"/>
      <c r="AA126" s="348"/>
      <c r="AB126" s="348"/>
      <c r="AC126" s="349"/>
      <c r="AD126" s="347"/>
      <c r="AE126" s="348"/>
      <c r="AF126" s="348"/>
      <c r="AG126" s="349"/>
      <c r="AH126" s="347"/>
      <c r="AI126" s="348"/>
      <c r="AJ126" s="348"/>
      <c r="AK126" s="349"/>
      <c r="AL126" s="350"/>
      <c r="AM126" s="351"/>
      <c r="AN126" s="351"/>
      <c r="AO126" s="352"/>
      <c r="AP126" s="350"/>
      <c r="AQ126" s="351"/>
      <c r="AR126" s="351"/>
      <c r="AS126" s="352"/>
      <c r="AT126" s="8"/>
      <c r="AU126" s="8"/>
    </row>
    <row r="127" spans="1:47" ht="12.75" hidden="1" customHeight="1" x14ac:dyDescent="0.2">
      <c r="A127" s="344" t="s">
        <v>111</v>
      </c>
      <c r="B127" s="345"/>
      <c r="C127" s="345"/>
      <c r="D127" s="345"/>
      <c r="E127" s="345"/>
      <c r="F127" s="345"/>
      <c r="G127" s="345"/>
      <c r="H127" s="345"/>
      <c r="I127" s="346"/>
      <c r="J127" s="350"/>
      <c r="K127" s="351"/>
      <c r="L127" s="352"/>
      <c r="M127" s="353">
        <v>853</v>
      </c>
      <c r="N127" s="354"/>
      <c r="O127" s="355"/>
      <c r="P127" s="347">
        <f t="shared" si="1"/>
        <v>0</v>
      </c>
      <c r="Q127" s="348"/>
      <c r="R127" s="348"/>
      <c r="S127" s="348"/>
      <c r="T127" s="349"/>
      <c r="U127" s="296"/>
      <c r="V127" s="297"/>
      <c r="W127" s="297"/>
      <c r="X127" s="297"/>
      <c r="Y127" s="298"/>
      <c r="Z127" s="347"/>
      <c r="AA127" s="348"/>
      <c r="AB127" s="348"/>
      <c r="AC127" s="349"/>
      <c r="AD127" s="347"/>
      <c r="AE127" s="348"/>
      <c r="AF127" s="348"/>
      <c r="AG127" s="349"/>
      <c r="AH127" s="347"/>
      <c r="AI127" s="348"/>
      <c r="AJ127" s="348"/>
      <c r="AK127" s="349"/>
      <c r="AL127" s="350"/>
      <c r="AM127" s="351"/>
      <c r="AN127" s="351"/>
      <c r="AO127" s="352"/>
      <c r="AP127" s="350"/>
      <c r="AQ127" s="351"/>
      <c r="AR127" s="351"/>
      <c r="AS127" s="352"/>
      <c r="AT127" s="8"/>
      <c r="AU127" s="8"/>
    </row>
    <row r="128" spans="1:47" ht="25.5" hidden="1" customHeight="1" x14ac:dyDescent="0.2">
      <c r="A128" s="344" t="s">
        <v>112</v>
      </c>
      <c r="B128" s="345"/>
      <c r="C128" s="345"/>
      <c r="D128" s="345"/>
      <c r="E128" s="345"/>
      <c r="F128" s="345"/>
      <c r="G128" s="345"/>
      <c r="H128" s="345"/>
      <c r="I128" s="346"/>
      <c r="J128" s="353">
        <v>260</v>
      </c>
      <c r="K128" s="354"/>
      <c r="L128" s="355"/>
      <c r="M128" s="350" t="s">
        <v>43</v>
      </c>
      <c r="N128" s="351"/>
      <c r="O128" s="352"/>
      <c r="P128" s="347">
        <f t="shared" si="1"/>
        <v>0</v>
      </c>
      <c r="Q128" s="348"/>
      <c r="R128" s="348"/>
      <c r="S128" s="348"/>
      <c r="T128" s="349"/>
      <c r="U128" s="347">
        <f>U129</f>
        <v>0</v>
      </c>
      <c r="V128" s="348"/>
      <c r="W128" s="348"/>
      <c r="X128" s="348"/>
      <c r="Y128" s="349"/>
      <c r="Z128" s="347">
        <f>Z129</f>
        <v>0</v>
      </c>
      <c r="AA128" s="348"/>
      <c r="AB128" s="348"/>
      <c r="AC128" s="349"/>
      <c r="AD128" s="347">
        <f>AD129</f>
        <v>0</v>
      </c>
      <c r="AE128" s="348"/>
      <c r="AF128" s="348"/>
      <c r="AG128" s="349"/>
      <c r="AH128" s="350">
        <f>AH129</f>
        <v>0</v>
      </c>
      <c r="AI128" s="351"/>
      <c r="AJ128" s="351"/>
      <c r="AK128" s="352"/>
      <c r="AL128" s="350">
        <f>AL129</f>
        <v>0</v>
      </c>
      <c r="AM128" s="351"/>
      <c r="AN128" s="351"/>
      <c r="AO128" s="352"/>
      <c r="AP128" s="350">
        <f>AP129</f>
        <v>0</v>
      </c>
      <c r="AQ128" s="351"/>
      <c r="AR128" s="351"/>
      <c r="AS128" s="352"/>
      <c r="AT128" s="8"/>
      <c r="AU128" s="8"/>
    </row>
    <row r="129" spans="1:47" hidden="1" x14ac:dyDescent="0.2">
      <c r="A129" s="333" t="s">
        <v>106</v>
      </c>
      <c r="B129" s="334"/>
      <c r="C129" s="334"/>
      <c r="D129" s="334"/>
      <c r="E129" s="334"/>
      <c r="F129" s="334"/>
      <c r="G129" s="334"/>
      <c r="H129" s="334"/>
      <c r="I129" s="335"/>
      <c r="J129" s="368"/>
      <c r="K129" s="369"/>
      <c r="L129" s="370"/>
      <c r="M129" s="356">
        <v>244</v>
      </c>
      <c r="N129" s="357"/>
      <c r="O129" s="358"/>
      <c r="P129" s="362">
        <f t="shared" si="1"/>
        <v>0</v>
      </c>
      <c r="Q129" s="363"/>
      <c r="R129" s="363"/>
      <c r="S129" s="363"/>
      <c r="T129" s="364"/>
      <c r="U129" s="283"/>
      <c r="V129" s="284"/>
      <c r="W129" s="284"/>
      <c r="X129" s="284"/>
      <c r="Y129" s="374"/>
      <c r="Z129" s="362"/>
      <c r="AA129" s="363"/>
      <c r="AB129" s="363"/>
      <c r="AC129" s="364"/>
      <c r="AD129" s="362"/>
      <c r="AE129" s="363"/>
      <c r="AF129" s="363"/>
      <c r="AG129" s="364"/>
      <c r="AH129" s="362"/>
      <c r="AI129" s="363"/>
      <c r="AJ129" s="363"/>
      <c r="AK129" s="364"/>
      <c r="AL129" s="368"/>
      <c r="AM129" s="369"/>
      <c r="AN129" s="369"/>
      <c r="AO129" s="370"/>
      <c r="AP129" s="368"/>
      <c r="AQ129" s="369"/>
      <c r="AR129" s="369"/>
      <c r="AS129" s="370"/>
      <c r="AT129" s="8"/>
      <c r="AU129" s="8"/>
    </row>
    <row r="130" spans="1:47" ht="38.25" hidden="1" customHeight="1" x14ac:dyDescent="0.2">
      <c r="A130" s="330" t="s">
        <v>113</v>
      </c>
      <c r="B130" s="331"/>
      <c r="C130" s="331"/>
      <c r="D130" s="331"/>
      <c r="E130" s="331"/>
      <c r="F130" s="331"/>
      <c r="G130" s="331"/>
      <c r="H130" s="331"/>
      <c r="I130" s="332"/>
      <c r="J130" s="371"/>
      <c r="K130" s="372"/>
      <c r="L130" s="373"/>
      <c r="M130" s="359"/>
      <c r="N130" s="360"/>
      <c r="O130" s="361"/>
      <c r="P130" s="365">
        <f t="shared" si="1"/>
        <v>0</v>
      </c>
      <c r="Q130" s="366"/>
      <c r="R130" s="366"/>
      <c r="S130" s="366"/>
      <c r="T130" s="367"/>
      <c r="U130" s="285"/>
      <c r="V130" s="286"/>
      <c r="W130" s="286"/>
      <c r="X130" s="286"/>
      <c r="Y130" s="375"/>
      <c r="Z130" s="365"/>
      <c r="AA130" s="366"/>
      <c r="AB130" s="366"/>
      <c r="AC130" s="367"/>
      <c r="AD130" s="365"/>
      <c r="AE130" s="366"/>
      <c r="AF130" s="366"/>
      <c r="AG130" s="367"/>
      <c r="AH130" s="365"/>
      <c r="AI130" s="366"/>
      <c r="AJ130" s="366"/>
      <c r="AK130" s="367"/>
      <c r="AL130" s="371"/>
      <c r="AM130" s="372"/>
      <c r="AN130" s="372"/>
      <c r="AO130" s="373"/>
      <c r="AP130" s="371"/>
      <c r="AQ130" s="372"/>
      <c r="AR130" s="372"/>
      <c r="AS130" s="373"/>
      <c r="AT130" s="8"/>
      <c r="AU130" s="8"/>
    </row>
    <row r="131" spans="1:47" s="10" customFormat="1" hidden="1" x14ac:dyDescent="0.2">
      <c r="A131" s="340" t="s">
        <v>45</v>
      </c>
      <c r="B131" s="341"/>
      <c r="C131" s="341"/>
      <c r="D131" s="341"/>
      <c r="E131" s="341"/>
      <c r="F131" s="341"/>
      <c r="G131" s="341"/>
      <c r="H131" s="341"/>
      <c r="I131" s="342"/>
      <c r="J131" s="353">
        <v>500</v>
      </c>
      <c r="K131" s="354"/>
      <c r="L131" s="355"/>
      <c r="M131" s="350" t="s">
        <v>43</v>
      </c>
      <c r="N131" s="351"/>
      <c r="O131" s="352"/>
      <c r="P131" s="347">
        <f t="shared" si="1"/>
        <v>0</v>
      </c>
      <c r="Q131" s="348"/>
      <c r="R131" s="348"/>
      <c r="S131" s="348"/>
      <c r="T131" s="349"/>
      <c r="U131" s="416"/>
      <c r="V131" s="417"/>
      <c r="W131" s="417"/>
      <c r="X131" s="417"/>
      <c r="Y131" s="418"/>
      <c r="Z131" s="347"/>
      <c r="AA131" s="348"/>
      <c r="AB131" s="348"/>
      <c r="AC131" s="349"/>
      <c r="AD131" s="347"/>
      <c r="AE131" s="348"/>
      <c r="AF131" s="348"/>
      <c r="AG131" s="349"/>
      <c r="AH131" s="347"/>
      <c r="AI131" s="348"/>
      <c r="AJ131" s="348"/>
      <c r="AK131" s="349"/>
      <c r="AL131" s="385"/>
      <c r="AM131" s="386"/>
      <c r="AN131" s="386"/>
      <c r="AO131" s="387"/>
      <c r="AP131" s="385"/>
      <c r="AQ131" s="386"/>
      <c r="AR131" s="386"/>
      <c r="AS131" s="387"/>
      <c r="AT131" s="9"/>
      <c r="AU131" s="9"/>
    </row>
    <row r="132" spans="1:47" hidden="1" x14ac:dyDescent="0.2">
      <c r="A132" s="340" t="s">
        <v>46</v>
      </c>
      <c r="B132" s="341"/>
      <c r="C132" s="341"/>
      <c r="D132" s="341"/>
      <c r="E132" s="341"/>
      <c r="F132" s="341"/>
      <c r="G132" s="341"/>
      <c r="H132" s="341"/>
      <c r="I132" s="342"/>
      <c r="J132" s="353">
        <v>600</v>
      </c>
      <c r="K132" s="354"/>
      <c r="L132" s="355"/>
      <c r="M132" s="350" t="s">
        <v>43</v>
      </c>
      <c r="N132" s="351"/>
      <c r="O132" s="352"/>
      <c r="P132" s="347">
        <f>SUM(U132:AS132)</f>
        <v>0</v>
      </c>
      <c r="Q132" s="348"/>
      <c r="R132" s="348"/>
      <c r="S132" s="348"/>
      <c r="T132" s="349"/>
      <c r="U132" s="347">
        <f>U131+U90-U105</f>
        <v>0</v>
      </c>
      <c r="V132" s="348"/>
      <c r="W132" s="348"/>
      <c r="X132" s="348"/>
      <c r="Y132" s="349"/>
      <c r="Z132" s="347">
        <f>Z131+Z90-Z105</f>
        <v>0</v>
      </c>
      <c r="AA132" s="348"/>
      <c r="AB132" s="348"/>
      <c r="AC132" s="349"/>
      <c r="AD132" s="347">
        <f>AD131+AD90-AD105</f>
        <v>0</v>
      </c>
      <c r="AE132" s="348"/>
      <c r="AF132" s="348"/>
      <c r="AG132" s="349"/>
      <c r="AH132" s="350">
        <f>AH131+AH90-AH105</f>
        <v>0</v>
      </c>
      <c r="AI132" s="351"/>
      <c r="AJ132" s="351"/>
      <c r="AK132" s="352"/>
      <c r="AL132" s="350">
        <f>AL131+AL90-AL105</f>
        <v>0</v>
      </c>
      <c r="AM132" s="351"/>
      <c r="AN132" s="351"/>
      <c r="AO132" s="352"/>
      <c r="AP132" s="350">
        <f>AP131+AP90-AP105</f>
        <v>0</v>
      </c>
      <c r="AQ132" s="351"/>
      <c r="AR132" s="351"/>
      <c r="AS132" s="352"/>
      <c r="AT132" s="8"/>
      <c r="AU132" s="8"/>
    </row>
    <row r="133" spans="1:47" ht="12.75" hidden="1" customHeight="1" x14ac:dyDescent="0.2">
      <c r="A133" s="326" t="s">
        <v>22</v>
      </c>
      <c r="B133" s="326"/>
      <c r="C133" s="326"/>
      <c r="D133" s="326"/>
      <c r="E133" s="326"/>
      <c r="F133" s="326"/>
      <c r="G133" s="326"/>
      <c r="H133" s="326"/>
      <c r="I133" s="326"/>
      <c r="J133" s="320" t="s">
        <v>34</v>
      </c>
      <c r="K133" s="320"/>
      <c r="L133" s="320"/>
      <c r="M133" s="320" t="s">
        <v>35</v>
      </c>
      <c r="N133" s="320"/>
      <c r="O133" s="320"/>
      <c r="P133" s="327" t="s">
        <v>73</v>
      </c>
      <c r="Q133" s="327"/>
      <c r="R133" s="327"/>
      <c r="S133" s="327"/>
      <c r="T133" s="327"/>
      <c r="U133" s="327"/>
      <c r="V133" s="327"/>
      <c r="W133" s="327"/>
      <c r="X133" s="327"/>
      <c r="Y133" s="327"/>
      <c r="Z133" s="327"/>
      <c r="AA133" s="327"/>
      <c r="AB133" s="327"/>
      <c r="AC133" s="327"/>
      <c r="AD133" s="327"/>
      <c r="AE133" s="327"/>
      <c r="AF133" s="327"/>
      <c r="AG133" s="327"/>
      <c r="AH133" s="327"/>
      <c r="AI133" s="327"/>
      <c r="AJ133" s="327"/>
      <c r="AK133" s="327"/>
      <c r="AL133" s="327"/>
      <c r="AM133" s="327"/>
      <c r="AN133" s="327"/>
      <c r="AO133" s="327"/>
      <c r="AP133" s="327"/>
      <c r="AQ133" s="327"/>
      <c r="AR133" s="327"/>
      <c r="AS133" s="327"/>
    </row>
    <row r="134" spans="1:47" ht="12.75" hidden="1" customHeight="1" x14ac:dyDescent="0.2">
      <c r="A134" s="326"/>
      <c r="B134" s="326"/>
      <c r="C134" s="326"/>
      <c r="D134" s="326"/>
      <c r="E134" s="326"/>
      <c r="F134" s="326"/>
      <c r="G134" s="326"/>
      <c r="H134" s="326"/>
      <c r="I134" s="326"/>
      <c r="J134" s="320"/>
      <c r="K134" s="320"/>
      <c r="L134" s="320"/>
      <c r="M134" s="320"/>
      <c r="N134" s="320"/>
      <c r="O134" s="320"/>
      <c r="P134" s="327" t="s">
        <v>36</v>
      </c>
      <c r="Q134" s="327"/>
      <c r="R134" s="327"/>
      <c r="S134" s="327"/>
      <c r="T134" s="327"/>
      <c r="U134" s="327" t="s">
        <v>27</v>
      </c>
      <c r="V134" s="327"/>
      <c r="W134" s="327"/>
      <c r="X134" s="327"/>
      <c r="Y134" s="327"/>
      <c r="Z134" s="327"/>
      <c r="AA134" s="327"/>
      <c r="AB134" s="327"/>
      <c r="AC134" s="327"/>
      <c r="AD134" s="327"/>
      <c r="AE134" s="327"/>
      <c r="AF134" s="327"/>
      <c r="AG134" s="327"/>
      <c r="AH134" s="327"/>
      <c r="AI134" s="327"/>
      <c r="AJ134" s="327"/>
      <c r="AK134" s="327"/>
      <c r="AL134" s="327"/>
      <c r="AM134" s="327"/>
      <c r="AN134" s="327"/>
      <c r="AO134" s="327"/>
      <c r="AP134" s="327"/>
      <c r="AQ134" s="327"/>
      <c r="AR134" s="327"/>
      <c r="AS134" s="327"/>
    </row>
    <row r="135" spans="1:47" ht="79.5" hidden="1" customHeight="1" x14ac:dyDescent="0.2">
      <c r="A135" s="326"/>
      <c r="B135" s="326"/>
      <c r="C135" s="326"/>
      <c r="D135" s="326"/>
      <c r="E135" s="326"/>
      <c r="F135" s="326"/>
      <c r="G135" s="326"/>
      <c r="H135" s="326"/>
      <c r="I135" s="326"/>
      <c r="J135" s="320"/>
      <c r="K135" s="320"/>
      <c r="L135" s="320"/>
      <c r="M135" s="320"/>
      <c r="N135" s="320"/>
      <c r="O135" s="320"/>
      <c r="P135" s="327"/>
      <c r="Q135" s="327"/>
      <c r="R135" s="327"/>
      <c r="S135" s="327"/>
      <c r="T135" s="327"/>
      <c r="U135" s="320" t="s">
        <v>115</v>
      </c>
      <c r="V135" s="320"/>
      <c r="W135" s="320"/>
      <c r="X135" s="320"/>
      <c r="Y135" s="320"/>
      <c r="Z135" s="320" t="s">
        <v>37</v>
      </c>
      <c r="AA135" s="320"/>
      <c r="AB135" s="320"/>
      <c r="AC135" s="320"/>
      <c r="AD135" s="320" t="s">
        <v>38</v>
      </c>
      <c r="AE135" s="320"/>
      <c r="AF135" s="320"/>
      <c r="AG135" s="320"/>
      <c r="AH135" s="320" t="s">
        <v>39</v>
      </c>
      <c r="AI135" s="320"/>
      <c r="AJ135" s="320"/>
      <c r="AK135" s="320"/>
      <c r="AL135" s="320" t="s">
        <v>40</v>
      </c>
      <c r="AM135" s="320"/>
      <c r="AN135" s="320"/>
      <c r="AO135" s="320"/>
      <c r="AP135" s="320"/>
      <c r="AQ135" s="320"/>
      <c r="AR135" s="320"/>
      <c r="AS135" s="320"/>
    </row>
    <row r="136" spans="1:47" ht="32.25" hidden="1" customHeight="1" x14ac:dyDescent="0.2">
      <c r="A136" s="326"/>
      <c r="B136" s="326"/>
      <c r="C136" s="326"/>
      <c r="D136" s="326"/>
      <c r="E136" s="326"/>
      <c r="F136" s="326"/>
      <c r="G136" s="326"/>
      <c r="H136" s="326"/>
      <c r="I136" s="326"/>
      <c r="J136" s="320"/>
      <c r="K136" s="320"/>
      <c r="L136" s="320"/>
      <c r="M136" s="320"/>
      <c r="N136" s="320"/>
      <c r="O136" s="320"/>
      <c r="P136" s="327"/>
      <c r="Q136" s="327"/>
      <c r="R136" s="327"/>
      <c r="S136" s="327"/>
      <c r="T136" s="327"/>
      <c r="U136" s="320"/>
      <c r="V136" s="320"/>
      <c r="W136" s="320"/>
      <c r="X136" s="320"/>
      <c r="Y136" s="320"/>
      <c r="Z136" s="320"/>
      <c r="AA136" s="320"/>
      <c r="AB136" s="320"/>
      <c r="AC136" s="320"/>
      <c r="AD136" s="320"/>
      <c r="AE136" s="320"/>
      <c r="AF136" s="320"/>
      <c r="AG136" s="320"/>
      <c r="AH136" s="320"/>
      <c r="AI136" s="320"/>
      <c r="AJ136" s="320"/>
      <c r="AK136" s="320"/>
      <c r="AL136" s="320" t="s">
        <v>36</v>
      </c>
      <c r="AM136" s="320"/>
      <c r="AN136" s="320"/>
      <c r="AO136" s="320"/>
      <c r="AP136" s="320" t="s">
        <v>41</v>
      </c>
      <c r="AQ136" s="320"/>
      <c r="AR136" s="320"/>
      <c r="AS136" s="320"/>
    </row>
    <row r="137" spans="1:47" ht="16.149999999999999" hidden="1" customHeight="1" x14ac:dyDescent="0.2">
      <c r="A137" s="321">
        <v>1</v>
      </c>
      <c r="B137" s="322"/>
      <c r="C137" s="322"/>
      <c r="D137" s="322"/>
      <c r="E137" s="322"/>
      <c r="F137" s="322"/>
      <c r="G137" s="322"/>
      <c r="H137" s="322"/>
      <c r="I137" s="323"/>
      <c r="J137" s="321">
        <v>2</v>
      </c>
      <c r="K137" s="322"/>
      <c r="L137" s="322"/>
      <c r="M137" s="322">
        <v>3</v>
      </c>
      <c r="N137" s="322"/>
      <c r="O137" s="322"/>
      <c r="P137" s="322">
        <v>4</v>
      </c>
      <c r="Q137" s="322"/>
      <c r="R137" s="322"/>
      <c r="S137" s="322"/>
      <c r="T137" s="322"/>
      <c r="U137" s="322">
        <v>5</v>
      </c>
      <c r="V137" s="322"/>
      <c r="W137" s="322"/>
      <c r="X137" s="322"/>
      <c r="Y137" s="323"/>
      <c r="Z137" s="321">
        <v>6</v>
      </c>
      <c r="AA137" s="322"/>
      <c r="AB137" s="322"/>
      <c r="AC137" s="323"/>
      <c r="AD137" s="321">
        <v>7</v>
      </c>
      <c r="AE137" s="322"/>
      <c r="AF137" s="322"/>
      <c r="AG137" s="323"/>
      <c r="AH137" s="321">
        <v>8</v>
      </c>
      <c r="AI137" s="322"/>
      <c r="AJ137" s="322"/>
      <c r="AK137" s="323"/>
      <c r="AL137" s="321">
        <v>9</v>
      </c>
      <c r="AM137" s="322"/>
      <c r="AN137" s="322"/>
      <c r="AO137" s="323"/>
      <c r="AP137" s="321">
        <v>10</v>
      </c>
      <c r="AQ137" s="322"/>
      <c r="AR137" s="322"/>
      <c r="AS137" s="323"/>
    </row>
    <row r="138" spans="1:47" s="2" customFormat="1" ht="16.149999999999999" hidden="1" customHeight="1" x14ac:dyDescent="0.2">
      <c r="A138" s="337">
        <v>2018</v>
      </c>
      <c r="B138" s="338"/>
      <c r="C138" s="338"/>
      <c r="D138" s="338"/>
      <c r="E138" s="338"/>
      <c r="F138" s="338"/>
      <c r="G138" s="338"/>
      <c r="H138" s="338"/>
      <c r="I138" s="338"/>
      <c r="J138" s="338"/>
      <c r="K138" s="338"/>
      <c r="L138" s="338"/>
      <c r="M138" s="338"/>
      <c r="N138" s="338"/>
      <c r="O138" s="338"/>
      <c r="P138" s="338"/>
      <c r="Q138" s="338"/>
      <c r="R138" s="338"/>
      <c r="S138" s="338"/>
      <c r="T138" s="338"/>
      <c r="U138" s="338"/>
      <c r="V138" s="338"/>
      <c r="W138" s="338"/>
      <c r="X138" s="338"/>
      <c r="Y138" s="338"/>
      <c r="Z138" s="338"/>
      <c r="AA138" s="338"/>
      <c r="AB138" s="338"/>
      <c r="AC138" s="338"/>
      <c r="AD138" s="338"/>
      <c r="AE138" s="338"/>
      <c r="AF138" s="338"/>
      <c r="AG138" s="338"/>
      <c r="AH138" s="338"/>
      <c r="AI138" s="338"/>
      <c r="AJ138" s="338"/>
      <c r="AK138" s="338"/>
      <c r="AL138" s="338"/>
      <c r="AM138" s="338"/>
      <c r="AN138" s="338"/>
      <c r="AO138" s="338"/>
      <c r="AP138" s="338"/>
      <c r="AQ138" s="338"/>
      <c r="AR138" s="338"/>
      <c r="AS138" s="339"/>
    </row>
    <row r="139" spans="1:47" hidden="1" x14ac:dyDescent="0.2">
      <c r="A139" s="340" t="s">
        <v>42</v>
      </c>
      <c r="B139" s="341"/>
      <c r="C139" s="341"/>
      <c r="D139" s="341"/>
      <c r="E139" s="341"/>
      <c r="F139" s="341"/>
      <c r="G139" s="341"/>
      <c r="H139" s="341"/>
      <c r="I139" s="342"/>
      <c r="J139" s="336">
        <v>100</v>
      </c>
      <c r="K139" s="336"/>
      <c r="L139" s="336"/>
      <c r="M139" s="343" t="s">
        <v>43</v>
      </c>
      <c r="N139" s="343"/>
      <c r="O139" s="343"/>
      <c r="P139" s="328">
        <f>P140+P142+P146+P147+P148+P149+P150</f>
        <v>0</v>
      </c>
      <c r="Q139" s="328"/>
      <c r="R139" s="328"/>
      <c r="S139" s="328"/>
      <c r="T139" s="328"/>
      <c r="U139" s="328">
        <f>U142</f>
        <v>0</v>
      </c>
      <c r="V139" s="328"/>
      <c r="W139" s="328"/>
      <c r="X139" s="328"/>
      <c r="Y139" s="328"/>
      <c r="Z139" s="328">
        <f>Z148</f>
        <v>0</v>
      </c>
      <c r="AA139" s="328"/>
      <c r="AB139" s="328"/>
      <c r="AC139" s="328"/>
      <c r="AD139" s="328">
        <f>AD148</f>
        <v>0</v>
      </c>
      <c r="AE139" s="328"/>
      <c r="AF139" s="328"/>
      <c r="AG139" s="328"/>
      <c r="AH139" s="329">
        <f>AH142</f>
        <v>0</v>
      </c>
      <c r="AI139" s="329"/>
      <c r="AJ139" s="329"/>
      <c r="AK139" s="329"/>
      <c r="AL139" s="329">
        <f>AL142+AL146+AL147+AL149</f>
        <v>0</v>
      </c>
      <c r="AM139" s="329"/>
      <c r="AN139" s="329"/>
      <c r="AO139" s="329"/>
      <c r="AP139" s="329">
        <f>AP142+AP149</f>
        <v>0</v>
      </c>
      <c r="AQ139" s="329"/>
      <c r="AR139" s="329"/>
      <c r="AS139" s="329"/>
      <c r="AT139" s="8"/>
      <c r="AU139" s="8"/>
    </row>
    <row r="140" spans="1:47" hidden="1" x14ac:dyDescent="0.2">
      <c r="A140" s="333" t="s">
        <v>77</v>
      </c>
      <c r="B140" s="334"/>
      <c r="C140" s="334"/>
      <c r="D140" s="334"/>
      <c r="E140" s="334"/>
      <c r="F140" s="334"/>
      <c r="G140" s="334"/>
      <c r="H140" s="334"/>
      <c r="I140" s="335"/>
      <c r="J140" s="336">
        <v>110</v>
      </c>
      <c r="K140" s="336"/>
      <c r="L140" s="336"/>
      <c r="M140" s="336">
        <v>120</v>
      </c>
      <c r="N140" s="336"/>
      <c r="O140" s="336"/>
      <c r="P140" s="328">
        <f>AL140</f>
        <v>0</v>
      </c>
      <c r="Q140" s="328"/>
      <c r="R140" s="328"/>
      <c r="S140" s="328"/>
      <c r="T140" s="328"/>
      <c r="U140" s="328" t="s">
        <v>43</v>
      </c>
      <c r="V140" s="328"/>
      <c r="W140" s="328"/>
      <c r="X140" s="328"/>
      <c r="Y140" s="328"/>
      <c r="Z140" s="328" t="s">
        <v>43</v>
      </c>
      <c r="AA140" s="328"/>
      <c r="AB140" s="328"/>
      <c r="AC140" s="328"/>
      <c r="AD140" s="328" t="s">
        <v>43</v>
      </c>
      <c r="AE140" s="328"/>
      <c r="AF140" s="328"/>
      <c r="AG140" s="328"/>
      <c r="AH140" s="329" t="s">
        <v>43</v>
      </c>
      <c r="AI140" s="329"/>
      <c r="AJ140" s="329"/>
      <c r="AK140" s="329"/>
      <c r="AL140" s="329"/>
      <c r="AM140" s="329"/>
      <c r="AN140" s="329"/>
      <c r="AO140" s="329"/>
      <c r="AP140" s="329" t="s">
        <v>43</v>
      </c>
      <c r="AQ140" s="329"/>
      <c r="AR140" s="329"/>
      <c r="AS140" s="329"/>
      <c r="AT140" s="8"/>
      <c r="AU140" s="8"/>
    </row>
    <row r="141" spans="1:47" ht="12.75" hidden="1" customHeight="1" x14ac:dyDescent="0.2">
      <c r="A141" s="330" t="s">
        <v>78</v>
      </c>
      <c r="B141" s="331"/>
      <c r="C141" s="331"/>
      <c r="D141" s="331"/>
      <c r="E141" s="331"/>
      <c r="F141" s="331"/>
      <c r="G141" s="331"/>
      <c r="H141" s="331"/>
      <c r="I141" s="332"/>
      <c r="J141" s="336"/>
      <c r="K141" s="336"/>
      <c r="L141" s="336"/>
      <c r="M141" s="336"/>
      <c r="N141" s="336"/>
      <c r="O141" s="336"/>
      <c r="P141" s="328"/>
      <c r="Q141" s="328"/>
      <c r="R141" s="328"/>
      <c r="S141" s="328"/>
      <c r="T141" s="328"/>
      <c r="U141" s="328"/>
      <c r="V141" s="328"/>
      <c r="W141" s="328"/>
      <c r="X141" s="328"/>
      <c r="Y141" s="328"/>
      <c r="Z141" s="328"/>
      <c r="AA141" s="328"/>
      <c r="AB141" s="328"/>
      <c r="AC141" s="328"/>
      <c r="AD141" s="328"/>
      <c r="AE141" s="328"/>
      <c r="AF141" s="328"/>
      <c r="AG141" s="328"/>
      <c r="AH141" s="329"/>
      <c r="AI141" s="329"/>
      <c r="AJ141" s="329"/>
      <c r="AK141" s="329"/>
      <c r="AL141" s="329"/>
      <c r="AM141" s="329"/>
      <c r="AN141" s="329"/>
      <c r="AO141" s="329"/>
      <c r="AP141" s="329"/>
      <c r="AQ141" s="329"/>
      <c r="AR141" s="329"/>
      <c r="AS141" s="329"/>
      <c r="AT141" s="8"/>
      <c r="AU141" s="8"/>
    </row>
    <row r="142" spans="1:47" ht="12.75" hidden="1" customHeight="1" x14ac:dyDescent="0.2">
      <c r="A142" s="344" t="s">
        <v>79</v>
      </c>
      <c r="B142" s="345"/>
      <c r="C142" s="345"/>
      <c r="D142" s="345"/>
      <c r="E142" s="345"/>
      <c r="F142" s="345"/>
      <c r="G142" s="345"/>
      <c r="H142" s="345"/>
      <c r="I142" s="346"/>
      <c r="J142" s="336">
        <v>120</v>
      </c>
      <c r="K142" s="336"/>
      <c r="L142" s="336"/>
      <c r="M142" s="336">
        <v>130</v>
      </c>
      <c r="N142" s="336"/>
      <c r="O142" s="336"/>
      <c r="P142" s="328">
        <f>P143+P145</f>
        <v>0</v>
      </c>
      <c r="Q142" s="328"/>
      <c r="R142" s="328"/>
      <c r="S142" s="328"/>
      <c r="T142" s="328"/>
      <c r="U142" s="328">
        <f>U143+U145</f>
        <v>0</v>
      </c>
      <c r="V142" s="328"/>
      <c r="W142" s="328"/>
      <c r="X142" s="328"/>
      <c r="Y142" s="328"/>
      <c r="Z142" s="328" t="s">
        <v>43</v>
      </c>
      <c r="AA142" s="328"/>
      <c r="AB142" s="328"/>
      <c r="AC142" s="328"/>
      <c r="AD142" s="328" t="s">
        <v>43</v>
      </c>
      <c r="AE142" s="328"/>
      <c r="AF142" s="328"/>
      <c r="AG142" s="328"/>
      <c r="AH142" s="329">
        <f>AH143+AH145</f>
        <v>0</v>
      </c>
      <c r="AI142" s="329"/>
      <c r="AJ142" s="329"/>
      <c r="AK142" s="329"/>
      <c r="AL142" s="329">
        <f>AL143+AL145</f>
        <v>0</v>
      </c>
      <c r="AM142" s="329"/>
      <c r="AN142" s="329"/>
      <c r="AO142" s="329"/>
      <c r="AP142" s="329">
        <f t="shared" ref="AP142" si="2">AP143+AP145</f>
        <v>0</v>
      </c>
      <c r="AQ142" s="329"/>
      <c r="AR142" s="329"/>
      <c r="AS142" s="329"/>
      <c r="AT142" s="8"/>
      <c r="AU142" s="8"/>
    </row>
    <row r="143" spans="1:47" hidden="1" x14ac:dyDescent="0.2">
      <c r="A143" s="333" t="s">
        <v>80</v>
      </c>
      <c r="B143" s="334"/>
      <c r="C143" s="334"/>
      <c r="D143" s="334"/>
      <c r="E143" s="334"/>
      <c r="F143" s="334"/>
      <c r="G143" s="334"/>
      <c r="H143" s="334"/>
      <c r="I143" s="335"/>
      <c r="J143" s="329"/>
      <c r="K143" s="329"/>
      <c r="L143" s="329"/>
      <c r="M143" s="336">
        <v>130</v>
      </c>
      <c r="N143" s="336"/>
      <c r="O143" s="336"/>
      <c r="P143" s="328">
        <f>U143+AH143+AL143+AP143</f>
        <v>0</v>
      </c>
      <c r="Q143" s="328"/>
      <c r="R143" s="328"/>
      <c r="S143" s="328"/>
      <c r="T143" s="328"/>
      <c r="U143" s="328"/>
      <c r="V143" s="328"/>
      <c r="W143" s="328"/>
      <c r="X143" s="328"/>
      <c r="Y143" s="328"/>
      <c r="Z143" s="328" t="s">
        <v>43</v>
      </c>
      <c r="AA143" s="328"/>
      <c r="AB143" s="328"/>
      <c r="AC143" s="328"/>
      <c r="AD143" s="328" t="s">
        <v>43</v>
      </c>
      <c r="AE143" s="328"/>
      <c r="AF143" s="328"/>
      <c r="AG143" s="328"/>
      <c r="AH143" s="328"/>
      <c r="AI143" s="328"/>
      <c r="AJ143" s="328"/>
      <c r="AK143" s="328"/>
      <c r="AL143" s="329"/>
      <c r="AM143" s="329"/>
      <c r="AN143" s="329"/>
      <c r="AO143" s="329"/>
      <c r="AP143" s="329"/>
      <c r="AQ143" s="329"/>
      <c r="AR143" s="329"/>
      <c r="AS143" s="329"/>
      <c r="AT143" s="8"/>
      <c r="AU143" s="8"/>
    </row>
    <row r="144" spans="1:47" ht="12.75" hidden="1" customHeight="1" x14ac:dyDescent="0.2">
      <c r="A144" s="330" t="s">
        <v>81</v>
      </c>
      <c r="B144" s="331"/>
      <c r="C144" s="331"/>
      <c r="D144" s="331"/>
      <c r="E144" s="331"/>
      <c r="F144" s="331"/>
      <c r="G144" s="331"/>
      <c r="H144" s="331"/>
      <c r="I144" s="332"/>
      <c r="J144" s="329"/>
      <c r="K144" s="329"/>
      <c r="L144" s="329"/>
      <c r="M144" s="336"/>
      <c r="N144" s="336"/>
      <c r="O144" s="336"/>
      <c r="P144" s="328"/>
      <c r="Q144" s="328"/>
      <c r="R144" s="328"/>
      <c r="S144" s="328"/>
      <c r="T144" s="328"/>
      <c r="U144" s="328"/>
      <c r="V144" s="328"/>
      <c r="W144" s="328"/>
      <c r="X144" s="328"/>
      <c r="Y144" s="328"/>
      <c r="Z144" s="328"/>
      <c r="AA144" s="328"/>
      <c r="AB144" s="328"/>
      <c r="AC144" s="328"/>
      <c r="AD144" s="328"/>
      <c r="AE144" s="328"/>
      <c r="AF144" s="328"/>
      <c r="AG144" s="328"/>
      <c r="AH144" s="328"/>
      <c r="AI144" s="328"/>
      <c r="AJ144" s="328"/>
      <c r="AK144" s="328"/>
      <c r="AL144" s="329"/>
      <c r="AM144" s="329"/>
      <c r="AN144" s="329"/>
      <c r="AO144" s="329"/>
      <c r="AP144" s="329"/>
      <c r="AQ144" s="329"/>
      <c r="AR144" s="329"/>
      <c r="AS144" s="329"/>
      <c r="AT144" s="8"/>
      <c r="AU144" s="8"/>
    </row>
    <row r="145" spans="1:47" ht="12.75" hidden="1" customHeight="1" x14ac:dyDescent="0.2">
      <c r="A145" s="344" t="s">
        <v>82</v>
      </c>
      <c r="B145" s="345"/>
      <c r="C145" s="345"/>
      <c r="D145" s="345"/>
      <c r="E145" s="345"/>
      <c r="F145" s="345"/>
      <c r="G145" s="345"/>
      <c r="H145" s="345"/>
      <c r="I145" s="346"/>
      <c r="J145" s="329"/>
      <c r="K145" s="329"/>
      <c r="L145" s="329"/>
      <c r="M145" s="336">
        <v>130</v>
      </c>
      <c r="N145" s="336"/>
      <c r="O145" s="336"/>
      <c r="P145" s="328">
        <f>U145+AH145+AL145+AP145</f>
        <v>0</v>
      </c>
      <c r="Q145" s="328"/>
      <c r="R145" s="328"/>
      <c r="S145" s="328"/>
      <c r="T145" s="328"/>
      <c r="U145" s="280"/>
      <c r="V145" s="280"/>
      <c r="W145" s="280"/>
      <c r="X145" s="280"/>
      <c r="Y145" s="280"/>
      <c r="Z145" s="328" t="s">
        <v>43</v>
      </c>
      <c r="AA145" s="328"/>
      <c r="AB145" s="328"/>
      <c r="AC145" s="328"/>
      <c r="AD145" s="328" t="s">
        <v>43</v>
      </c>
      <c r="AE145" s="328"/>
      <c r="AF145" s="328"/>
      <c r="AG145" s="328"/>
      <c r="AH145" s="328"/>
      <c r="AI145" s="328"/>
      <c r="AJ145" s="328"/>
      <c r="AK145" s="328"/>
      <c r="AL145" s="329"/>
      <c r="AM145" s="329"/>
      <c r="AN145" s="329"/>
      <c r="AO145" s="329"/>
      <c r="AP145" s="329"/>
      <c r="AQ145" s="329"/>
      <c r="AR145" s="329"/>
      <c r="AS145" s="329"/>
      <c r="AT145" s="8"/>
      <c r="AU145" s="8"/>
    </row>
    <row r="146" spans="1:47" ht="25.5" hidden="1" customHeight="1" x14ac:dyDescent="0.2">
      <c r="A146" s="344" t="s">
        <v>83</v>
      </c>
      <c r="B146" s="345"/>
      <c r="C146" s="345"/>
      <c r="D146" s="345"/>
      <c r="E146" s="345"/>
      <c r="F146" s="345"/>
      <c r="G146" s="345"/>
      <c r="H146" s="345"/>
      <c r="I146" s="346"/>
      <c r="J146" s="336">
        <v>130</v>
      </c>
      <c r="K146" s="336"/>
      <c r="L146" s="336"/>
      <c r="M146" s="336">
        <v>140</v>
      </c>
      <c r="N146" s="336"/>
      <c r="O146" s="336"/>
      <c r="P146" s="328">
        <f>AL146</f>
        <v>0</v>
      </c>
      <c r="Q146" s="328"/>
      <c r="R146" s="328"/>
      <c r="S146" s="328"/>
      <c r="T146" s="328"/>
      <c r="U146" s="328" t="s">
        <v>43</v>
      </c>
      <c r="V146" s="328"/>
      <c r="W146" s="328"/>
      <c r="X146" s="328"/>
      <c r="Y146" s="328"/>
      <c r="Z146" s="328" t="s">
        <v>43</v>
      </c>
      <c r="AA146" s="328"/>
      <c r="AB146" s="328"/>
      <c r="AC146" s="328"/>
      <c r="AD146" s="328" t="s">
        <v>43</v>
      </c>
      <c r="AE146" s="328"/>
      <c r="AF146" s="328"/>
      <c r="AG146" s="328"/>
      <c r="AH146" s="329" t="s">
        <v>43</v>
      </c>
      <c r="AI146" s="329"/>
      <c r="AJ146" s="329"/>
      <c r="AK146" s="329"/>
      <c r="AL146" s="329"/>
      <c r="AM146" s="329"/>
      <c r="AN146" s="329"/>
      <c r="AO146" s="329"/>
      <c r="AP146" s="329" t="s">
        <v>43</v>
      </c>
      <c r="AQ146" s="329"/>
      <c r="AR146" s="329"/>
      <c r="AS146" s="329"/>
      <c r="AT146" s="8"/>
      <c r="AU146" s="8"/>
    </row>
    <row r="147" spans="1:47" ht="51" hidden="1" customHeight="1" x14ac:dyDescent="0.2">
      <c r="A147" s="344" t="s">
        <v>84</v>
      </c>
      <c r="B147" s="345"/>
      <c r="C147" s="345"/>
      <c r="D147" s="345"/>
      <c r="E147" s="345"/>
      <c r="F147" s="345"/>
      <c r="G147" s="345"/>
      <c r="H147" s="345"/>
      <c r="I147" s="346"/>
      <c r="J147" s="336">
        <v>140</v>
      </c>
      <c r="K147" s="336"/>
      <c r="L147" s="336"/>
      <c r="M147" s="336">
        <v>150</v>
      </c>
      <c r="N147" s="336"/>
      <c r="O147" s="336"/>
      <c r="P147" s="328">
        <f>AL147</f>
        <v>0</v>
      </c>
      <c r="Q147" s="328"/>
      <c r="R147" s="328"/>
      <c r="S147" s="328"/>
      <c r="T147" s="328"/>
      <c r="U147" s="328" t="s">
        <v>43</v>
      </c>
      <c r="V147" s="328"/>
      <c r="W147" s="328"/>
      <c r="X147" s="328"/>
      <c r="Y147" s="328"/>
      <c r="Z147" s="328" t="s">
        <v>43</v>
      </c>
      <c r="AA147" s="328"/>
      <c r="AB147" s="328"/>
      <c r="AC147" s="328"/>
      <c r="AD147" s="328" t="s">
        <v>43</v>
      </c>
      <c r="AE147" s="328"/>
      <c r="AF147" s="328"/>
      <c r="AG147" s="328"/>
      <c r="AH147" s="329" t="s">
        <v>43</v>
      </c>
      <c r="AI147" s="329"/>
      <c r="AJ147" s="329"/>
      <c r="AK147" s="329"/>
      <c r="AL147" s="329"/>
      <c r="AM147" s="329"/>
      <c r="AN147" s="329"/>
      <c r="AO147" s="329"/>
      <c r="AP147" s="329" t="s">
        <v>43</v>
      </c>
      <c r="AQ147" s="329"/>
      <c r="AR147" s="329"/>
      <c r="AS147" s="329"/>
      <c r="AT147" s="8"/>
      <c r="AU147" s="8"/>
    </row>
    <row r="148" spans="1:47" hidden="1" x14ac:dyDescent="0.2">
      <c r="A148" s="344" t="s">
        <v>85</v>
      </c>
      <c r="B148" s="345"/>
      <c r="C148" s="345"/>
      <c r="D148" s="345"/>
      <c r="E148" s="345"/>
      <c r="F148" s="345"/>
      <c r="G148" s="345"/>
      <c r="H148" s="345"/>
      <c r="I148" s="346"/>
      <c r="J148" s="336">
        <v>150</v>
      </c>
      <c r="K148" s="336"/>
      <c r="L148" s="336"/>
      <c r="M148" s="353">
        <v>180</v>
      </c>
      <c r="N148" s="354"/>
      <c r="O148" s="355"/>
      <c r="P148" s="347">
        <f>AD148+Z148</f>
        <v>0</v>
      </c>
      <c r="Q148" s="348"/>
      <c r="R148" s="348"/>
      <c r="S148" s="348"/>
      <c r="T148" s="349"/>
      <c r="U148" s="347" t="s">
        <v>43</v>
      </c>
      <c r="V148" s="348"/>
      <c r="W148" s="348"/>
      <c r="X148" s="348"/>
      <c r="Y148" s="349"/>
      <c r="Z148" s="347"/>
      <c r="AA148" s="348"/>
      <c r="AB148" s="348"/>
      <c r="AC148" s="349"/>
      <c r="AD148" s="347"/>
      <c r="AE148" s="348"/>
      <c r="AF148" s="348"/>
      <c r="AG148" s="349"/>
      <c r="AH148" s="350" t="s">
        <v>43</v>
      </c>
      <c r="AI148" s="351"/>
      <c r="AJ148" s="351"/>
      <c r="AK148" s="352"/>
      <c r="AL148" s="350" t="s">
        <v>43</v>
      </c>
      <c r="AM148" s="351"/>
      <c r="AN148" s="351"/>
      <c r="AO148" s="352"/>
      <c r="AP148" s="350" t="s">
        <v>43</v>
      </c>
      <c r="AQ148" s="351"/>
      <c r="AR148" s="351"/>
      <c r="AS148" s="352"/>
      <c r="AT148" s="8"/>
      <c r="AU148" s="8"/>
    </row>
    <row r="149" spans="1:47" hidden="1" x14ac:dyDescent="0.2">
      <c r="A149" s="344" t="s">
        <v>86</v>
      </c>
      <c r="B149" s="345"/>
      <c r="C149" s="345"/>
      <c r="D149" s="345"/>
      <c r="E149" s="345"/>
      <c r="F149" s="345"/>
      <c r="G149" s="345"/>
      <c r="H149" s="345"/>
      <c r="I149" s="346"/>
      <c r="J149" s="336">
        <v>160</v>
      </c>
      <c r="K149" s="336"/>
      <c r="L149" s="336"/>
      <c r="M149" s="353">
        <v>180</v>
      </c>
      <c r="N149" s="354"/>
      <c r="O149" s="355"/>
      <c r="P149" s="347">
        <f>AL149+AP149</f>
        <v>0</v>
      </c>
      <c r="Q149" s="348"/>
      <c r="R149" s="348"/>
      <c r="S149" s="348"/>
      <c r="T149" s="349"/>
      <c r="U149" s="347" t="s">
        <v>43</v>
      </c>
      <c r="V149" s="348"/>
      <c r="W149" s="348"/>
      <c r="X149" s="348"/>
      <c r="Y149" s="349"/>
      <c r="Z149" s="347" t="s">
        <v>43</v>
      </c>
      <c r="AA149" s="348"/>
      <c r="AB149" s="348"/>
      <c r="AC149" s="349"/>
      <c r="AD149" s="347" t="s">
        <v>43</v>
      </c>
      <c r="AE149" s="348"/>
      <c r="AF149" s="348"/>
      <c r="AG149" s="349"/>
      <c r="AH149" s="350" t="s">
        <v>43</v>
      </c>
      <c r="AI149" s="351"/>
      <c r="AJ149" s="351"/>
      <c r="AK149" s="352"/>
      <c r="AL149" s="350"/>
      <c r="AM149" s="351"/>
      <c r="AN149" s="351"/>
      <c r="AO149" s="352"/>
      <c r="AP149" s="350"/>
      <c r="AQ149" s="351"/>
      <c r="AR149" s="351"/>
      <c r="AS149" s="352"/>
      <c r="AT149" s="8"/>
      <c r="AU149" s="8"/>
    </row>
    <row r="150" spans="1:47" hidden="1" x14ac:dyDescent="0.2">
      <c r="A150" s="344" t="s">
        <v>87</v>
      </c>
      <c r="B150" s="345"/>
      <c r="C150" s="345"/>
      <c r="D150" s="345"/>
      <c r="E150" s="345"/>
      <c r="F150" s="345"/>
      <c r="G150" s="345"/>
      <c r="H150" s="345"/>
      <c r="I150" s="346"/>
      <c r="J150" s="336">
        <v>180</v>
      </c>
      <c r="K150" s="336"/>
      <c r="L150" s="336"/>
      <c r="M150" s="350" t="s">
        <v>43</v>
      </c>
      <c r="N150" s="351"/>
      <c r="O150" s="352"/>
      <c r="P150" s="347">
        <f>P151+P153</f>
        <v>0</v>
      </c>
      <c r="Q150" s="348"/>
      <c r="R150" s="348"/>
      <c r="S150" s="348"/>
      <c r="T150" s="349"/>
      <c r="U150" s="347" t="s">
        <v>43</v>
      </c>
      <c r="V150" s="348"/>
      <c r="W150" s="348"/>
      <c r="X150" s="348"/>
      <c r="Y150" s="349"/>
      <c r="Z150" s="347" t="s">
        <v>43</v>
      </c>
      <c r="AA150" s="348"/>
      <c r="AB150" s="348"/>
      <c r="AC150" s="349"/>
      <c r="AD150" s="347" t="s">
        <v>43</v>
      </c>
      <c r="AE150" s="348"/>
      <c r="AF150" s="348"/>
      <c r="AG150" s="349"/>
      <c r="AH150" s="350" t="s">
        <v>43</v>
      </c>
      <c r="AI150" s="351"/>
      <c r="AJ150" s="351"/>
      <c r="AK150" s="352"/>
      <c r="AL150" s="350">
        <f>AL151+AL153</f>
        <v>0</v>
      </c>
      <c r="AM150" s="351"/>
      <c r="AN150" s="351"/>
      <c r="AO150" s="352"/>
      <c r="AP150" s="350" t="s">
        <v>43</v>
      </c>
      <c r="AQ150" s="351"/>
      <c r="AR150" s="351"/>
      <c r="AS150" s="352"/>
      <c r="AT150" s="8"/>
      <c r="AU150" s="8"/>
    </row>
    <row r="151" spans="1:47" hidden="1" x14ac:dyDescent="0.2">
      <c r="A151" s="333" t="s">
        <v>88</v>
      </c>
      <c r="B151" s="334"/>
      <c r="C151" s="334"/>
      <c r="D151" s="334"/>
      <c r="E151" s="334"/>
      <c r="F151" s="334"/>
      <c r="G151" s="334"/>
      <c r="H151" s="334"/>
      <c r="I151" s="335"/>
      <c r="J151" s="368"/>
      <c r="K151" s="369"/>
      <c r="L151" s="370"/>
      <c r="M151" s="356">
        <v>410</v>
      </c>
      <c r="N151" s="357"/>
      <c r="O151" s="358"/>
      <c r="P151" s="362">
        <f>AL151</f>
        <v>0</v>
      </c>
      <c r="Q151" s="363"/>
      <c r="R151" s="363"/>
      <c r="S151" s="363"/>
      <c r="T151" s="364"/>
      <c r="U151" s="362" t="s">
        <v>43</v>
      </c>
      <c r="V151" s="363"/>
      <c r="W151" s="363"/>
      <c r="X151" s="363"/>
      <c r="Y151" s="364"/>
      <c r="Z151" s="362" t="s">
        <v>43</v>
      </c>
      <c r="AA151" s="363"/>
      <c r="AB151" s="363"/>
      <c r="AC151" s="364"/>
      <c r="AD151" s="362" t="s">
        <v>43</v>
      </c>
      <c r="AE151" s="363"/>
      <c r="AF151" s="363"/>
      <c r="AG151" s="364"/>
      <c r="AH151" s="368" t="s">
        <v>43</v>
      </c>
      <c r="AI151" s="369"/>
      <c r="AJ151" s="369"/>
      <c r="AK151" s="370"/>
      <c r="AL151" s="368"/>
      <c r="AM151" s="369"/>
      <c r="AN151" s="369"/>
      <c r="AO151" s="370"/>
      <c r="AP151" s="368" t="s">
        <v>43</v>
      </c>
      <c r="AQ151" s="369"/>
      <c r="AR151" s="369"/>
      <c r="AS151" s="370"/>
      <c r="AT151" s="8"/>
      <c r="AU151" s="8"/>
    </row>
    <row r="152" spans="1:47" ht="12.75" hidden="1" customHeight="1" x14ac:dyDescent="0.2">
      <c r="A152" s="330" t="s">
        <v>89</v>
      </c>
      <c r="B152" s="331"/>
      <c r="C152" s="331"/>
      <c r="D152" s="331"/>
      <c r="E152" s="331"/>
      <c r="F152" s="331"/>
      <c r="G152" s="331"/>
      <c r="H152" s="331"/>
      <c r="I152" s="332"/>
      <c r="J152" s="371"/>
      <c r="K152" s="372"/>
      <c r="L152" s="373"/>
      <c r="M152" s="359"/>
      <c r="N152" s="360"/>
      <c r="O152" s="361"/>
      <c r="P152" s="365"/>
      <c r="Q152" s="366"/>
      <c r="R152" s="366"/>
      <c r="S152" s="366"/>
      <c r="T152" s="367"/>
      <c r="U152" s="365"/>
      <c r="V152" s="366"/>
      <c r="W152" s="366"/>
      <c r="X152" s="366"/>
      <c r="Y152" s="367"/>
      <c r="Z152" s="365"/>
      <c r="AA152" s="366"/>
      <c r="AB152" s="366"/>
      <c r="AC152" s="367"/>
      <c r="AD152" s="365"/>
      <c r="AE152" s="366"/>
      <c r="AF152" s="366"/>
      <c r="AG152" s="367"/>
      <c r="AH152" s="371"/>
      <c r="AI152" s="372"/>
      <c r="AJ152" s="372"/>
      <c r="AK152" s="373"/>
      <c r="AL152" s="371"/>
      <c r="AM152" s="372"/>
      <c r="AN152" s="372"/>
      <c r="AO152" s="373"/>
      <c r="AP152" s="371"/>
      <c r="AQ152" s="372"/>
      <c r="AR152" s="372"/>
      <c r="AS152" s="373"/>
      <c r="AT152" s="8"/>
      <c r="AU152" s="8"/>
    </row>
    <row r="153" spans="1:47" hidden="1" x14ac:dyDescent="0.2">
      <c r="A153" s="344" t="s">
        <v>90</v>
      </c>
      <c r="B153" s="345"/>
      <c r="C153" s="345"/>
      <c r="D153" s="345"/>
      <c r="E153" s="345"/>
      <c r="F153" s="345"/>
      <c r="G153" s="345"/>
      <c r="H153" s="345"/>
      <c r="I153" s="346"/>
      <c r="J153" s="350"/>
      <c r="K153" s="351"/>
      <c r="L153" s="352"/>
      <c r="M153" s="353">
        <v>440</v>
      </c>
      <c r="N153" s="354"/>
      <c r="O153" s="355"/>
      <c r="P153" s="347">
        <f>AL153</f>
        <v>0</v>
      </c>
      <c r="Q153" s="348"/>
      <c r="R153" s="348"/>
      <c r="S153" s="348"/>
      <c r="T153" s="349"/>
      <c r="U153" s="347" t="s">
        <v>43</v>
      </c>
      <c r="V153" s="348"/>
      <c r="W153" s="348"/>
      <c r="X153" s="348"/>
      <c r="Y153" s="349"/>
      <c r="Z153" s="347" t="s">
        <v>43</v>
      </c>
      <c r="AA153" s="348"/>
      <c r="AB153" s="348"/>
      <c r="AC153" s="349"/>
      <c r="AD153" s="347" t="s">
        <v>43</v>
      </c>
      <c r="AE153" s="348"/>
      <c r="AF153" s="348"/>
      <c r="AG153" s="349"/>
      <c r="AH153" s="350" t="s">
        <v>43</v>
      </c>
      <c r="AI153" s="351"/>
      <c r="AJ153" s="351"/>
      <c r="AK153" s="352"/>
      <c r="AL153" s="350"/>
      <c r="AM153" s="351"/>
      <c r="AN153" s="351"/>
      <c r="AO153" s="352"/>
      <c r="AP153" s="350" t="s">
        <v>43</v>
      </c>
      <c r="AQ153" s="351"/>
      <c r="AR153" s="351"/>
      <c r="AS153" s="352"/>
      <c r="AT153" s="8"/>
      <c r="AU153" s="8"/>
    </row>
    <row r="154" spans="1:47" hidden="1" x14ac:dyDescent="0.2">
      <c r="A154" s="340" t="s">
        <v>44</v>
      </c>
      <c r="B154" s="341"/>
      <c r="C154" s="341"/>
      <c r="D154" s="341"/>
      <c r="E154" s="341"/>
      <c r="F154" s="341"/>
      <c r="G154" s="341"/>
      <c r="H154" s="341"/>
      <c r="I154" s="342"/>
      <c r="J154" s="353">
        <v>200</v>
      </c>
      <c r="K154" s="354"/>
      <c r="L154" s="355"/>
      <c r="M154" s="350" t="s">
        <v>43</v>
      </c>
      <c r="N154" s="351"/>
      <c r="O154" s="352"/>
      <c r="P154" s="347">
        <f>SUM(U154:AS154)</f>
        <v>0</v>
      </c>
      <c r="Q154" s="348"/>
      <c r="R154" s="348"/>
      <c r="S154" s="348"/>
      <c r="T154" s="349"/>
      <c r="U154" s="347">
        <f>U155+U164+U169+U172+U177</f>
        <v>0</v>
      </c>
      <c r="V154" s="348"/>
      <c r="W154" s="348"/>
      <c r="X154" s="348"/>
      <c r="Y154" s="349"/>
      <c r="Z154" s="347">
        <f>Z155+Z164+Z169+Z172+Z177</f>
        <v>0</v>
      </c>
      <c r="AA154" s="348"/>
      <c r="AB154" s="348"/>
      <c r="AC154" s="349"/>
      <c r="AD154" s="347">
        <f>AD155+AD164+AD169+AD172+AD177</f>
        <v>0</v>
      </c>
      <c r="AE154" s="348"/>
      <c r="AF154" s="348"/>
      <c r="AG154" s="349"/>
      <c r="AH154" s="347">
        <f>AH155+AH164+AH169+AH172+AH177</f>
        <v>0</v>
      </c>
      <c r="AI154" s="348"/>
      <c r="AJ154" s="348"/>
      <c r="AK154" s="349"/>
      <c r="AL154" s="347">
        <f>AL155+AL164+AL169+AL172+AL177</f>
        <v>0</v>
      </c>
      <c r="AM154" s="348"/>
      <c r="AN154" s="348"/>
      <c r="AO154" s="349"/>
      <c r="AP154" s="347">
        <f>AP155+AP164+AP169+AP172+AP177</f>
        <v>0</v>
      </c>
      <c r="AQ154" s="348"/>
      <c r="AR154" s="348"/>
      <c r="AS154" s="349"/>
      <c r="AT154" s="8"/>
      <c r="AU154" s="8"/>
    </row>
    <row r="155" spans="1:47" hidden="1" x14ac:dyDescent="0.2">
      <c r="A155" s="333" t="s">
        <v>91</v>
      </c>
      <c r="B155" s="334"/>
      <c r="C155" s="334"/>
      <c r="D155" s="334"/>
      <c r="E155" s="334"/>
      <c r="F155" s="334"/>
      <c r="G155" s="334"/>
      <c r="H155" s="334"/>
      <c r="I155" s="335"/>
      <c r="J155" s="356">
        <v>210</v>
      </c>
      <c r="K155" s="357"/>
      <c r="L155" s="358"/>
      <c r="M155" s="356">
        <v>100</v>
      </c>
      <c r="N155" s="357"/>
      <c r="O155" s="358"/>
      <c r="P155" s="362">
        <f t="shared" ref="P155:P180" si="3">SUM(U155:AS155)</f>
        <v>0</v>
      </c>
      <c r="Q155" s="363"/>
      <c r="R155" s="363"/>
      <c r="S155" s="363"/>
      <c r="T155" s="364"/>
      <c r="U155" s="362">
        <f>U157</f>
        <v>0</v>
      </c>
      <c r="V155" s="363"/>
      <c r="W155" s="363"/>
      <c r="X155" s="363"/>
      <c r="Y155" s="364"/>
      <c r="Z155" s="362">
        <f>Z157</f>
        <v>0</v>
      </c>
      <c r="AA155" s="363"/>
      <c r="AB155" s="363"/>
      <c r="AC155" s="364"/>
      <c r="AD155" s="362">
        <f>AD157</f>
        <v>0</v>
      </c>
      <c r="AE155" s="363"/>
      <c r="AF155" s="363"/>
      <c r="AG155" s="364"/>
      <c r="AH155" s="368">
        <f>AH157</f>
        <v>0</v>
      </c>
      <c r="AI155" s="369"/>
      <c r="AJ155" s="369"/>
      <c r="AK155" s="370"/>
      <c r="AL155" s="368">
        <f>AL157</f>
        <v>0</v>
      </c>
      <c r="AM155" s="369"/>
      <c r="AN155" s="369"/>
      <c r="AO155" s="370"/>
      <c r="AP155" s="368">
        <f>AP157</f>
        <v>0</v>
      </c>
      <c r="AQ155" s="369"/>
      <c r="AR155" s="369"/>
      <c r="AS155" s="370"/>
      <c r="AT155" s="8"/>
      <c r="AU155" s="8"/>
    </row>
    <row r="156" spans="1:47" ht="12.75" hidden="1" customHeight="1" x14ac:dyDescent="0.2">
      <c r="A156" s="330" t="s">
        <v>92</v>
      </c>
      <c r="B156" s="331"/>
      <c r="C156" s="331"/>
      <c r="D156" s="331"/>
      <c r="E156" s="331"/>
      <c r="F156" s="331"/>
      <c r="G156" s="331"/>
      <c r="H156" s="331"/>
      <c r="I156" s="332"/>
      <c r="J156" s="359"/>
      <c r="K156" s="360"/>
      <c r="L156" s="361"/>
      <c r="M156" s="359"/>
      <c r="N156" s="360"/>
      <c r="O156" s="361"/>
      <c r="P156" s="365">
        <f t="shared" si="3"/>
        <v>0</v>
      </c>
      <c r="Q156" s="366"/>
      <c r="R156" s="366"/>
      <c r="S156" s="366"/>
      <c r="T156" s="367"/>
      <c r="U156" s="365"/>
      <c r="V156" s="366"/>
      <c r="W156" s="366"/>
      <c r="X156" s="366"/>
      <c r="Y156" s="367"/>
      <c r="Z156" s="365"/>
      <c r="AA156" s="366"/>
      <c r="AB156" s="366"/>
      <c r="AC156" s="367"/>
      <c r="AD156" s="365"/>
      <c r="AE156" s="366"/>
      <c r="AF156" s="366"/>
      <c r="AG156" s="367"/>
      <c r="AH156" s="371"/>
      <c r="AI156" s="372"/>
      <c r="AJ156" s="372"/>
      <c r="AK156" s="373"/>
      <c r="AL156" s="371"/>
      <c r="AM156" s="372"/>
      <c r="AN156" s="372"/>
      <c r="AO156" s="373"/>
      <c r="AP156" s="371"/>
      <c r="AQ156" s="372"/>
      <c r="AR156" s="372"/>
      <c r="AS156" s="373"/>
      <c r="AT156" s="8"/>
      <c r="AU156" s="8"/>
    </row>
    <row r="157" spans="1:47" hidden="1" x14ac:dyDescent="0.2">
      <c r="A157" s="333" t="s">
        <v>93</v>
      </c>
      <c r="B157" s="334"/>
      <c r="C157" s="334"/>
      <c r="D157" s="334"/>
      <c r="E157" s="334"/>
      <c r="F157" s="334"/>
      <c r="G157" s="334"/>
      <c r="H157" s="334"/>
      <c r="I157" s="335"/>
      <c r="J157" s="356">
        <v>211</v>
      </c>
      <c r="K157" s="357"/>
      <c r="L157" s="358"/>
      <c r="M157" s="356">
        <v>110</v>
      </c>
      <c r="N157" s="357"/>
      <c r="O157" s="358"/>
      <c r="P157" s="362">
        <f t="shared" si="3"/>
        <v>0</v>
      </c>
      <c r="Q157" s="363"/>
      <c r="R157" s="363"/>
      <c r="S157" s="363"/>
      <c r="T157" s="364"/>
      <c r="U157" s="362">
        <f>SUM(U159:Y163)</f>
        <v>0</v>
      </c>
      <c r="V157" s="363"/>
      <c r="W157" s="363"/>
      <c r="X157" s="363"/>
      <c r="Y157" s="364"/>
      <c r="Z157" s="362">
        <f>SUM(Z159:AC163)</f>
        <v>0</v>
      </c>
      <c r="AA157" s="363"/>
      <c r="AB157" s="363"/>
      <c r="AC157" s="364"/>
      <c r="AD157" s="362">
        <f>SUM(AD159:AG163)</f>
        <v>0</v>
      </c>
      <c r="AE157" s="363"/>
      <c r="AF157" s="363"/>
      <c r="AG157" s="364"/>
      <c r="AH157" s="368">
        <f>SUM(AH159:AK163)</f>
        <v>0</v>
      </c>
      <c r="AI157" s="369"/>
      <c r="AJ157" s="369"/>
      <c r="AK157" s="370"/>
      <c r="AL157" s="368">
        <f>SUM(AL159:AO163)</f>
        <v>0</v>
      </c>
      <c r="AM157" s="369"/>
      <c r="AN157" s="369"/>
      <c r="AO157" s="370"/>
      <c r="AP157" s="368">
        <f>SUM(AP159:AS163)</f>
        <v>0</v>
      </c>
      <c r="AQ157" s="369"/>
      <c r="AR157" s="369"/>
      <c r="AS157" s="370"/>
      <c r="AT157" s="8"/>
      <c r="AU157" s="8"/>
    </row>
    <row r="158" spans="1:47" ht="25.5" hidden="1" customHeight="1" x14ac:dyDescent="0.2">
      <c r="A158" s="330" t="s">
        <v>94</v>
      </c>
      <c r="B158" s="331"/>
      <c r="C158" s="331"/>
      <c r="D158" s="331"/>
      <c r="E158" s="331"/>
      <c r="F158" s="331"/>
      <c r="G158" s="331"/>
      <c r="H158" s="331"/>
      <c r="I158" s="332"/>
      <c r="J158" s="359"/>
      <c r="K158" s="360"/>
      <c r="L158" s="361"/>
      <c r="M158" s="359"/>
      <c r="N158" s="360"/>
      <c r="O158" s="361"/>
      <c r="P158" s="365">
        <f t="shared" si="3"/>
        <v>0</v>
      </c>
      <c r="Q158" s="366"/>
      <c r="R158" s="366"/>
      <c r="S158" s="366"/>
      <c r="T158" s="367"/>
      <c r="U158" s="365"/>
      <c r="V158" s="366"/>
      <c r="W158" s="366"/>
      <c r="X158" s="366"/>
      <c r="Y158" s="367"/>
      <c r="Z158" s="365"/>
      <c r="AA158" s="366"/>
      <c r="AB158" s="366"/>
      <c r="AC158" s="367"/>
      <c r="AD158" s="365"/>
      <c r="AE158" s="366"/>
      <c r="AF158" s="366"/>
      <c r="AG158" s="367"/>
      <c r="AH158" s="371"/>
      <c r="AI158" s="372"/>
      <c r="AJ158" s="372"/>
      <c r="AK158" s="373"/>
      <c r="AL158" s="371"/>
      <c r="AM158" s="372"/>
      <c r="AN158" s="372"/>
      <c r="AO158" s="373"/>
      <c r="AP158" s="371"/>
      <c r="AQ158" s="372"/>
      <c r="AR158" s="372"/>
      <c r="AS158" s="373"/>
      <c r="AT158" s="8"/>
      <c r="AU158" s="8"/>
    </row>
    <row r="159" spans="1:47" hidden="1" x14ac:dyDescent="0.2">
      <c r="A159" s="333" t="s">
        <v>95</v>
      </c>
      <c r="B159" s="334"/>
      <c r="C159" s="334"/>
      <c r="D159" s="334"/>
      <c r="E159" s="334"/>
      <c r="F159" s="334"/>
      <c r="G159" s="334"/>
      <c r="H159" s="334"/>
      <c r="I159" s="335"/>
      <c r="J159" s="368"/>
      <c r="K159" s="369"/>
      <c r="L159" s="370"/>
      <c r="M159" s="356">
        <v>111</v>
      </c>
      <c r="N159" s="357"/>
      <c r="O159" s="358"/>
      <c r="P159" s="362">
        <f t="shared" si="3"/>
        <v>0</v>
      </c>
      <c r="Q159" s="363"/>
      <c r="R159" s="363"/>
      <c r="S159" s="363"/>
      <c r="T159" s="364"/>
      <c r="U159" s="283"/>
      <c r="V159" s="284"/>
      <c r="W159" s="284"/>
      <c r="X159" s="284"/>
      <c r="Y159" s="374"/>
      <c r="Z159" s="362"/>
      <c r="AA159" s="363"/>
      <c r="AB159" s="363"/>
      <c r="AC159" s="364"/>
      <c r="AD159" s="362"/>
      <c r="AE159" s="363"/>
      <c r="AF159" s="363"/>
      <c r="AG159" s="364"/>
      <c r="AH159" s="362"/>
      <c r="AI159" s="363"/>
      <c r="AJ159" s="363"/>
      <c r="AK159" s="364"/>
      <c r="AL159" s="368"/>
      <c r="AM159" s="369"/>
      <c r="AN159" s="369"/>
      <c r="AO159" s="370"/>
      <c r="AP159" s="368"/>
      <c r="AQ159" s="369"/>
      <c r="AR159" s="369"/>
      <c r="AS159" s="370"/>
      <c r="AT159" s="8"/>
      <c r="AU159" s="8"/>
    </row>
    <row r="160" spans="1:47" ht="12.75" hidden="1" customHeight="1" x14ac:dyDescent="0.2">
      <c r="A160" s="330" t="s">
        <v>96</v>
      </c>
      <c r="B160" s="331"/>
      <c r="C160" s="331"/>
      <c r="D160" s="331"/>
      <c r="E160" s="331"/>
      <c r="F160" s="331"/>
      <c r="G160" s="331"/>
      <c r="H160" s="331"/>
      <c r="I160" s="332"/>
      <c r="J160" s="371"/>
      <c r="K160" s="372"/>
      <c r="L160" s="373"/>
      <c r="M160" s="359"/>
      <c r="N160" s="360"/>
      <c r="O160" s="361"/>
      <c r="P160" s="365">
        <f t="shared" si="3"/>
        <v>0</v>
      </c>
      <c r="Q160" s="366"/>
      <c r="R160" s="366"/>
      <c r="S160" s="366"/>
      <c r="T160" s="367"/>
      <c r="U160" s="285"/>
      <c r="V160" s="286"/>
      <c r="W160" s="286"/>
      <c r="X160" s="286"/>
      <c r="Y160" s="375"/>
      <c r="Z160" s="365"/>
      <c r="AA160" s="366"/>
      <c r="AB160" s="366"/>
      <c r="AC160" s="367"/>
      <c r="AD160" s="365"/>
      <c r="AE160" s="366"/>
      <c r="AF160" s="366"/>
      <c r="AG160" s="367"/>
      <c r="AH160" s="365"/>
      <c r="AI160" s="366"/>
      <c r="AJ160" s="366"/>
      <c r="AK160" s="367"/>
      <c r="AL160" s="371"/>
      <c r="AM160" s="372"/>
      <c r="AN160" s="372"/>
      <c r="AO160" s="373"/>
      <c r="AP160" s="371"/>
      <c r="AQ160" s="372"/>
      <c r="AR160" s="372"/>
      <c r="AS160" s="373"/>
      <c r="AT160" s="8"/>
      <c r="AU160" s="8"/>
    </row>
    <row r="161" spans="1:47" ht="25.5" hidden="1" customHeight="1" x14ac:dyDescent="0.2">
      <c r="A161" s="344" t="s">
        <v>97</v>
      </c>
      <c r="B161" s="345"/>
      <c r="C161" s="345"/>
      <c r="D161" s="345"/>
      <c r="E161" s="345"/>
      <c r="F161" s="345"/>
      <c r="G161" s="345"/>
      <c r="H161" s="345"/>
      <c r="I161" s="346"/>
      <c r="J161" s="350"/>
      <c r="K161" s="351"/>
      <c r="L161" s="352"/>
      <c r="M161" s="353">
        <v>112</v>
      </c>
      <c r="N161" s="354"/>
      <c r="O161" s="355"/>
      <c r="P161" s="347">
        <f t="shared" si="3"/>
        <v>0</v>
      </c>
      <c r="Q161" s="348"/>
      <c r="R161" s="348"/>
      <c r="S161" s="348"/>
      <c r="T161" s="349"/>
      <c r="U161" s="347"/>
      <c r="V161" s="348"/>
      <c r="W161" s="348"/>
      <c r="X161" s="348"/>
      <c r="Y161" s="349"/>
      <c r="Z161" s="347"/>
      <c r="AA161" s="348"/>
      <c r="AB161" s="348"/>
      <c r="AC161" s="349"/>
      <c r="AD161" s="347"/>
      <c r="AE161" s="348"/>
      <c r="AF161" s="348"/>
      <c r="AG161" s="349"/>
      <c r="AH161" s="347"/>
      <c r="AI161" s="348"/>
      <c r="AJ161" s="348"/>
      <c r="AK161" s="349"/>
      <c r="AL161" s="347"/>
      <c r="AM161" s="348"/>
      <c r="AN161" s="348"/>
      <c r="AO161" s="349"/>
      <c r="AP161" s="347"/>
      <c r="AQ161" s="348"/>
      <c r="AR161" s="348"/>
      <c r="AS161" s="349"/>
      <c r="AT161" s="8"/>
      <c r="AU161" s="8"/>
    </row>
    <row r="162" spans="1:47" ht="51" hidden="1" customHeight="1" x14ac:dyDescent="0.2">
      <c r="A162" s="344" t="s">
        <v>98</v>
      </c>
      <c r="B162" s="345"/>
      <c r="C162" s="345"/>
      <c r="D162" s="345"/>
      <c r="E162" s="345"/>
      <c r="F162" s="345"/>
      <c r="G162" s="345"/>
      <c r="H162" s="345"/>
      <c r="I162" s="346"/>
      <c r="J162" s="350"/>
      <c r="K162" s="351"/>
      <c r="L162" s="352"/>
      <c r="M162" s="353">
        <v>113</v>
      </c>
      <c r="N162" s="354"/>
      <c r="O162" s="355"/>
      <c r="P162" s="347">
        <f t="shared" si="3"/>
        <v>0</v>
      </c>
      <c r="Q162" s="348"/>
      <c r="R162" s="348"/>
      <c r="S162" s="348"/>
      <c r="T162" s="349"/>
      <c r="U162" s="347"/>
      <c r="V162" s="348"/>
      <c r="W162" s="348"/>
      <c r="X162" s="348"/>
      <c r="Y162" s="349"/>
      <c r="Z162" s="347"/>
      <c r="AA162" s="348"/>
      <c r="AB162" s="348"/>
      <c r="AC162" s="349"/>
      <c r="AD162" s="347"/>
      <c r="AE162" s="348"/>
      <c r="AF162" s="348"/>
      <c r="AG162" s="349"/>
      <c r="AH162" s="347"/>
      <c r="AI162" s="348"/>
      <c r="AJ162" s="348"/>
      <c r="AK162" s="349"/>
      <c r="AL162" s="347"/>
      <c r="AM162" s="348"/>
      <c r="AN162" s="348"/>
      <c r="AO162" s="349"/>
      <c r="AP162" s="347"/>
      <c r="AQ162" s="348"/>
      <c r="AR162" s="348"/>
      <c r="AS162" s="349"/>
      <c r="AT162" s="8"/>
      <c r="AU162" s="8"/>
    </row>
    <row r="163" spans="1:47" ht="51" hidden="1" customHeight="1" x14ac:dyDescent="0.2">
      <c r="A163" s="344" t="s">
        <v>99</v>
      </c>
      <c r="B163" s="345"/>
      <c r="C163" s="345"/>
      <c r="D163" s="345"/>
      <c r="E163" s="345"/>
      <c r="F163" s="345"/>
      <c r="G163" s="345"/>
      <c r="H163" s="345"/>
      <c r="I163" s="346"/>
      <c r="J163" s="350"/>
      <c r="K163" s="351"/>
      <c r="L163" s="352"/>
      <c r="M163" s="353">
        <v>119</v>
      </c>
      <c r="N163" s="354"/>
      <c r="O163" s="355"/>
      <c r="P163" s="347">
        <f t="shared" si="3"/>
        <v>0</v>
      </c>
      <c r="Q163" s="348"/>
      <c r="R163" s="348"/>
      <c r="S163" s="348"/>
      <c r="T163" s="349"/>
      <c r="U163" s="347"/>
      <c r="V163" s="348"/>
      <c r="W163" s="348"/>
      <c r="X163" s="348"/>
      <c r="Y163" s="349"/>
      <c r="Z163" s="347"/>
      <c r="AA163" s="348"/>
      <c r="AB163" s="348"/>
      <c r="AC163" s="349"/>
      <c r="AD163" s="347"/>
      <c r="AE163" s="348"/>
      <c r="AF163" s="348"/>
      <c r="AG163" s="349"/>
      <c r="AH163" s="347"/>
      <c r="AI163" s="348"/>
      <c r="AJ163" s="348"/>
      <c r="AK163" s="349"/>
      <c r="AL163" s="347"/>
      <c r="AM163" s="348"/>
      <c r="AN163" s="348"/>
      <c r="AO163" s="349"/>
      <c r="AP163" s="347"/>
      <c r="AQ163" s="348"/>
      <c r="AR163" s="348"/>
      <c r="AS163" s="349"/>
      <c r="AT163" s="8"/>
      <c r="AU163" s="8"/>
    </row>
    <row r="164" spans="1:47" ht="25.5" hidden="1" customHeight="1" x14ac:dyDescent="0.2">
      <c r="A164" s="344" t="s">
        <v>100</v>
      </c>
      <c r="B164" s="345"/>
      <c r="C164" s="345"/>
      <c r="D164" s="345"/>
      <c r="E164" s="345"/>
      <c r="F164" s="345"/>
      <c r="G164" s="345"/>
      <c r="H164" s="345"/>
      <c r="I164" s="346"/>
      <c r="J164" s="353">
        <v>220</v>
      </c>
      <c r="K164" s="354"/>
      <c r="L164" s="355"/>
      <c r="M164" s="353">
        <v>300</v>
      </c>
      <c r="N164" s="354"/>
      <c r="O164" s="355"/>
      <c r="P164" s="347">
        <f t="shared" si="3"/>
        <v>0</v>
      </c>
      <c r="Q164" s="348"/>
      <c r="R164" s="348"/>
      <c r="S164" s="348"/>
      <c r="T164" s="349"/>
      <c r="U164" s="347">
        <f>SUM(U165:Y168)</f>
        <v>0</v>
      </c>
      <c r="V164" s="348"/>
      <c r="W164" s="348"/>
      <c r="X164" s="348"/>
      <c r="Y164" s="349"/>
      <c r="Z164" s="347">
        <f>SUM(Z165:AC168)</f>
        <v>0</v>
      </c>
      <c r="AA164" s="348"/>
      <c r="AB164" s="348"/>
      <c r="AC164" s="349"/>
      <c r="AD164" s="347">
        <f>SUM(AD165:AG168)</f>
        <v>0</v>
      </c>
      <c r="AE164" s="348"/>
      <c r="AF164" s="348"/>
      <c r="AG164" s="349"/>
      <c r="AH164" s="350">
        <f>SUM(AH165:AK168)</f>
        <v>0</v>
      </c>
      <c r="AI164" s="351"/>
      <c r="AJ164" s="351"/>
      <c r="AK164" s="352"/>
      <c r="AL164" s="350">
        <f>SUM(AL165:AO168)</f>
        <v>0</v>
      </c>
      <c r="AM164" s="351"/>
      <c r="AN164" s="351"/>
      <c r="AO164" s="352"/>
      <c r="AP164" s="350">
        <f>SUM(AP165:AS168)</f>
        <v>0</v>
      </c>
      <c r="AQ164" s="351"/>
      <c r="AR164" s="351"/>
      <c r="AS164" s="352"/>
      <c r="AT164" s="8"/>
      <c r="AU164" s="8"/>
    </row>
    <row r="165" spans="1:47" hidden="1" x14ac:dyDescent="0.2">
      <c r="A165" s="333" t="s">
        <v>101</v>
      </c>
      <c r="B165" s="334"/>
      <c r="C165" s="334"/>
      <c r="D165" s="334"/>
      <c r="E165" s="334"/>
      <c r="F165" s="334"/>
      <c r="G165" s="334"/>
      <c r="H165" s="334"/>
      <c r="I165" s="335"/>
      <c r="J165" s="368"/>
      <c r="K165" s="369"/>
      <c r="L165" s="370"/>
      <c r="M165" s="356">
        <v>321</v>
      </c>
      <c r="N165" s="357"/>
      <c r="O165" s="358"/>
      <c r="P165" s="362">
        <f t="shared" si="3"/>
        <v>0</v>
      </c>
      <c r="Q165" s="363"/>
      <c r="R165" s="363"/>
      <c r="S165" s="363"/>
      <c r="T165" s="364"/>
      <c r="U165" s="283"/>
      <c r="V165" s="284"/>
      <c r="W165" s="284"/>
      <c r="X165" s="284"/>
      <c r="Y165" s="374"/>
      <c r="Z165" s="362"/>
      <c r="AA165" s="363"/>
      <c r="AB165" s="363"/>
      <c r="AC165" s="364"/>
      <c r="AD165" s="362"/>
      <c r="AE165" s="363"/>
      <c r="AF165" s="363"/>
      <c r="AG165" s="364"/>
      <c r="AH165" s="362"/>
      <c r="AI165" s="363"/>
      <c r="AJ165" s="363"/>
      <c r="AK165" s="364"/>
      <c r="AL165" s="368"/>
      <c r="AM165" s="369"/>
      <c r="AN165" s="369"/>
      <c r="AO165" s="370"/>
      <c r="AP165" s="368"/>
      <c r="AQ165" s="369"/>
      <c r="AR165" s="369"/>
      <c r="AS165" s="370"/>
      <c r="AT165" s="8"/>
      <c r="AU165" s="8"/>
    </row>
    <row r="166" spans="1:47" ht="38.25" hidden="1" customHeight="1" x14ac:dyDescent="0.2">
      <c r="A166" s="330" t="s">
        <v>102</v>
      </c>
      <c r="B166" s="331"/>
      <c r="C166" s="331"/>
      <c r="D166" s="331"/>
      <c r="E166" s="331"/>
      <c r="F166" s="331"/>
      <c r="G166" s="331"/>
      <c r="H166" s="331"/>
      <c r="I166" s="332"/>
      <c r="J166" s="371"/>
      <c r="K166" s="372"/>
      <c r="L166" s="373"/>
      <c r="M166" s="359"/>
      <c r="N166" s="360"/>
      <c r="O166" s="361"/>
      <c r="P166" s="365">
        <f t="shared" si="3"/>
        <v>0</v>
      </c>
      <c r="Q166" s="366"/>
      <c r="R166" s="366"/>
      <c r="S166" s="366"/>
      <c r="T166" s="367"/>
      <c r="U166" s="285"/>
      <c r="V166" s="286"/>
      <c r="W166" s="286"/>
      <c r="X166" s="286"/>
      <c r="Y166" s="375"/>
      <c r="Z166" s="365"/>
      <c r="AA166" s="366"/>
      <c r="AB166" s="366"/>
      <c r="AC166" s="367"/>
      <c r="AD166" s="365"/>
      <c r="AE166" s="366"/>
      <c r="AF166" s="366"/>
      <c r="AG166" s="367"/>
      <c r="AH166" s="365"/>
      <c r="AI166" s="366"/>
      <c r="AJ166" s="366"/>
      <c r="AK166" s="367"/>
      <c r="AL166" s="371"/>
      <c r="AM166" s="372"/>
      <c r="AN166" s="372"/>
      <c r="AO166" s="373"/>
      <c r="AP166" s="371"/>
      <c r="AQ166" s="372"/>
      <c r="AR166" s="372"/>
      <c r="AS166" s="373"/>
      <c r="AT166" s="8"/>
      <c r="AU166" s="8"/>
    </row>
    <row r="167" spans="1:47" hidden="1" x14ac:dyDescent="0.2">
      <c r="A167" s="344" t="s">
        <v>103</v>
      </c>
      <c r="B167" s="345"/>
      <c r="C167" s="345"/>
      <c r="D167" s="345"/>
      <c r="E167" s="345"/>
      <c r="F167" s="345"/>
      <c r="G167" s="345"/>
      <c r="H167" s="345"/>
      <c r="I167" s="346"/>
      <c r="J167" s="350"/>
      <c r="K167" s="351"/>
      <c r="L167" s="352"/>
      <c r="M167" s="353">
        <v>340</v>
      </c>
      <c r="N167" s="354"/>
      <c r="O167" s="355"/>
      <c r="P167" s="347">
        <f t="shared" si="3"/>
        <v>0</v>
      </c>
      <c r="Q167" s="348"/>
      <c r="R167" s="348"/>
      <c r="S167" s="348"/>
      <c r="T167" s="349"/>
      <c r="U167" s="296"/>
      <c r="V167" s="297"/>
      <c r="W167" s="297"/>
      <c r="X167" s="297"/>
      <c r="Y167" s="298"/>
      <c r="Z167" s="347"/>
      <c r="AA167" s="348"/>
      <c r="AB167" s="348"/>
      <c r="AC167" s="349"/>
      <c r="AD167" s="347"/>
      <c r="AE167" s="348"/>
      <c r="AF167" s="348"/>
      <c r="AG167" s="349"/>
      <c r="AH167" s="347"/>
      <c r="AI167" s="348"/>
      <c r="AJ167" s="348"/>
      <c r="AK167" s="349"/>
      <c r="AL167" s="350"/>
      <c r="AM167" s="351"/>
      <c r="AN167" s="351"/>
      <c r="AO167" s="352"/>
      <c r="AP167" s="350"/>
      <c r="AQ167" s="351"/>
      <c r="AR167" s="351"/>
      <c r="AS167" s="352"/>
      <c r="AT167" s="8"/>
      <c r="AU167" s="8"/>
    </row>
    <row r="168" spans="1:47" hidden="1" x14ac:dyDescent="0.2">
      <c r="A168" s="344" t="s">
        <v>104</v>
      </c>
      <c r="B168" s="345"/>
      <c r="C168" s="345"/>
      <c r="D168" s="345"/>
      <c r="E168" s="345"/>
      <c r="F168" s="345"/>
      <c r="G168" s="345"/>
      <c r="H168" s="345"/>
      <c r="I168" s="346"/>
      <c r="J168" s="350"/>
      <c r="K168" s="351"/>
      <c r="L168" s="352"/>
      <c r="M168" s="353">
        <v>350</v>
      </c>
      <c r="N168" s="354"/>
      <c r="O168" s="355"/>
      <c r="P168" s="347">
        <f t="shared" si="3"/>
        <v>0</v>
      </c>
      <c r="Q168" s="348"/>
      <c r="R168" s="348"/>
      <c r="S168" s="348"/>
      <c r="T168" s="349"/>
      <c r="U168" s="296"/>
      <c r="V168" s="297"/>
      <c r="W168" s="297"/>
      <c r="X168" s="297"/>
      <c r="Y168" s="298"/>
      <c r="Z168" s="347"/>
      <c r="AA168" s="348"/>
      <c r="AB168" s="348"/>
      <c r="AC168" s="349"/>
      <c r="AD168" s="347"/>
      <c r="AE168" s="348"/>
      <c r="AF168" s="348"/>
      <c r="AG168" s="349"/>
      <c r="AH168" s="347"/>
      <c r="AI168" s="348"/>
      <c r="AJ168" s="348"/>
      <c r="AK168" s="349"/>
      <c r="AL168" s="350"/>
      <c r="AM168" s="351"/>
      <c r="AN168" s="351"/>
      <c r="AO168" s="352"/>
      <c r="AP168" s="350"/>
      <c r="AQ168" s="351"/>
      <c r="AR168" s="351"/>
      <c r="AS168" s="352"/>
      <c r="AT168" s="8"/>
      <c r="AU168" s="8"/>
    </row>
    <row r="169" spans="1:47" hidden="1" x14ac:dyDescent="0.2">
      <c r="A169" s="344" t="s">
        <v>105</v>
      </c>
      <c r="B169" s="345"/>
      <c r="C169" s="345"/>
      <c r="D169" s="345"/>
      <c r="E169" s="345"/>
      <c r="F169" s="345"/>
      <c r="G169" s="345"/>
      <c r="H169" s="345"/>
      <c r="I169" s="346"/>
      <c r="J169" s="350"/>
      <c r="K169" s="351"/>
      <c r="L169" s="352"/>
      <c r="M169" s="353">
        <v>830</v>
      </c>
      <c r="N169" s="354"/>
      <c r="O169" s="355"/>
      <c r="P169" s="347">
        <f t="shared" si="3"/>
        <v>0</v>
      </c>
      <c r="Q169" s="348"/>
      <c r="R169" s="348"/>
      <c r="S169" s="348"/>
      <c r="T169" s="349"/>
      <c r="U169" s="347">
        <f>U170</f>
        <v>0</v>
      </c>
      <c r="V169" s="348"/>
      <c r="W169" s="348"/>
      <c r="X169" s="348"/>
      <c r="Y169" s="349"/>
      <c r="Z169" s="347">
        <f>Z170</f>
        <v>0</v>
      </c>
      <c r="AA169" s="348"/>
      <c r="AB169" s="348"/>
      <c r="AC169" s="349"/>
      <c r="AD169" s="347">
        <f>AD170</f>
        <v>0</v>
      </c>
      <c r="AE169" s="348"/>
      <c r="AF169" s="348"/>
      <c r="AG169" s="349"/>
      <c r="AH169" s="347">
        <f>AH170</f>
        <v>0</v>
      </c>
      <c r="AI169" s="348"/>
      <c r="AJ169" s="348"/>
      <c r="AK169" s="349"/>
      <c r="AL169" s="347">
        <f>AL170</f>
        <v>0</v>
      </c>
      <c r="AM169" s="348"/>
      <c r="AN169" s="348"/>
      <c r="AO169" s="349"/>
      <c r="AP169" s="347">
        <f>AP170</f>
        <v>0</v>
      </c>
      <c r="AQ169" s="348"/>
      <c r="AR169" s="348"/>
      <c r="AS169" s="349"/>
      <c r="AT169" s="8"/>
      <c r="AU169" s="8"/>
    </row>
    <row r="170" spans="1:47" hidden="1" x14ac:dyDescent="0.2">
      <c r="A170" s="333" t="s">
        <v>106</v>
      </c>
      <c r="B170" s="334"/>
      <c r="C170" s="334"/>
      <c r="D170" s="334"/>
      <c r="E170" s="334"/>
      <c r="F170" s="334"/>
      <c r="G170" s="334"/>
      <c r="H170" s="334"/>
      <c r="I170" s="335"/>
      <c r="J170" s="368"/>
      <c r="K170" s="369"/>
      <c r="L170" s="370"/>
      <c r="M170" s="356">
        <v>831</v>
      </c>
      <c r="N170" s="357"/>
      <c r="O170" s="358"/>
      <c r="P170" s="362">
        <f t="shared" si="3"/>
        <v>0</v>
      </c>
      <c r="Q170" s="363"/>
      <c r="R170" s="363"/>
      <c r="S170" s="363"/>
      <c r="T170" s="364"/>
      <c r="U170" s="283"/>
      <c r="V170" s="284"/>
      <c r="W170" s="284"/>
      <c r="X170" s="284"/>
      <c r="Y170" s="374"/>
      <c r="Z170" s="362"/>
      <c r="AA170" s="363"/>
      <c r="AB170" s="363"/>
      <c r="AC170" s="364"/>
      <c r="AD170" s="362"/>
      <c r="AE170" s="363"/>
      <c r="AF170" s="363"/>
      <c r="AG170" s="364"/>
      <c r="AH170" s="362"/>
      <c r="AI170" s="363"/>
      <c r="AJ170" s="363"/>
      <c r="AK170" s="364"/>
      <c r="AL170" s="368"/>
      <c r="AM170" s="369"/>
      <c r="AN170" s="369"/>
      <c r="AO170" s="370"/>
      <c r="AP170" s="368"/>
      <c r="AQ170" s="369"/>
      <c r="AR170" s="369"/>
      <c r="AS170" s="370"/>
      <c r="AT170" s="8"/>
      <c r="AU170" s="8"/>
    </row>
    <row r="171" spans="1:47" ht="114" hidden="1" customHeight="1" x14ac:dyDescent="0.2">
      <c r="A171" s="330" t="s">
        <v>107</v>
      </c>
      <c r="B171" s="331"/>
      <c r="C171" s="331"/>
      <c r="D171" s="331"/>
      <c r="E171" s="331"/>
      <c r="F171" s="331"/>
      <c r="G171" s="331"/>
      <c r="H171" s="331"/>
      <c r="I171" s="332"/>
      <c r="J171" s="371"/>
      <c r="K171" s="372"/>
      <c r="L171" s="373"/>
      <c r="M171" s="359"/>
      <c r="N171" s="360"/>
      <c r="O171" s="361"/>
      <c r="P171" s="365">
        <f t="shared" si="3"/>
        <v>0</v>
      </c>
      <c r="Q171" s="366"/>
      <c r="R171" s="366"/>
      <c r="S171" s="366"/>
      <c r="T171" s="367"/>
      <c r="U171" s="285"/>
      <c r="V171" s="286"/>
      <c r="W171" s="286"/>
      <c r="X171" s="286"/>
      <c r="Y171" s="375"/>
      <c r="Z171" s="365"/>
      <c r="AA171" s="366"/>
      <c r="AB171" s="366"/>
      <c r="AC171" s="367"/>
      <c r="AD171" s="365"/>
      <c r="AE171" s="366"/>
      <c r="AF171" s="366"/>
      <c r="AG171" s="367"/>
      <c r="AH171" s="365"/>
      <c r="AI171" s="366"/>
      <c r="AJ171" s="366"/>
      <c r="AK171" s="367"/>
      <c r="AL171" s="371"/>
      <c r="AM171" s="372"/>
      <c r="AN171" s="372"/>
      <c r="AO171" s="373"/>
      <c r="AP171" s="371"/>
      <c r="AQ171" s="372"/>
      <c r="AR171" s="372"/>
      <c r="AS171" s="373"/>
      <c r="AT171" s="8"/>
      <c r="AU171" s="8"/>
    </row>
    <row r="172" spans="1:47" ht="27" hidden="1" customHeight="1" x14ac:dyDescent="0.2">
      <c r="A172" s="344" t="s">
        <v>108</v>
      </c>
      <c r="B172" s="345"/>
      <c r="C172" s="345"/>
      <c r="D172" s="345"/>
      <c r="E172" s="345"/>
      <c r="F172" s="345"/>
      <c r="G172" s="345"/>
      <c r="H172" s="345"/>
      <c r="I172" s="346"/>
      <c r="J172" s="353">
        <v>230</v>
      </c>
      <c r="K172" s="354"/>
      <c r="L172" s="355"/>
      <c r="M172" s="353">
        <v>850</v>
      </c>
      <c r="N172" s="354"/>
      <c r="O172" s="355"/>
      <c r="P172" s="347">
        <f t="shared" si="3"/>
        <v>0</v>
      </c>
      <c r="Q172" s="348"/>
      <c r="R172" s="348"/>
      <c r="S172" s="348"/>
      <c r="T172" s="349"/>
      <c r="U172" s="347">
        <f>SUM(U173:Y176)</f>
        <v>0</v>
      </c>
      <c r="V172" s="348"/>
      <c r="W172" s="348"/>
      <c r="X172" s="348"/>
      <c r="Y172" s="349"/>
      <c r="Z172" s="347">
        <f>SUM(Z173:AC176)</f>
        <v>0</v>
      </c>
      <c r="AA172" s="348"/>
      <c r="AB172" s="348"/>
      <c r="AC172" s="349"/>
      <c r="AD172" s="347">
        <f>SUM(AD173:AG176)</f>
        <v>0</v>
      </c>
      <c r="AE172" s="348"/>
      <c r="AF172" s="348"/>
      <c r="AG172" s="349"/>
      <c r="AH172" s="350">
        <f>SUM(AH173:AK176)</f>
        <v>0</v>
      </c>
      <c r="AI172" s="351"/>
      <c r="AJ172" s="351"/>
      <c r="AK172" s="352"/>
      <c r="AL172" s="350">
        <f>SUM(AL173:AO176)</f>
        <v>0</v>
      </c>
      <c r="AM172" s="351"/>
      <c r="AN172" s="351"/>
      <c r="AO172" s="352"/>
      <c r="AP172" s="350">
        <f>SUM(AP173:AS176)</f>
        <v>0</v>
      </c>
      <c r="AQ172" s="351"/>
      <c r="AR172" s="351"/>
      <c r="AS172" s="352"/>
      <c r="AT172" s="8"/>
      <c r="AU172" s="8"/>
    </row>
    <row r="173" spans="1:47" hidden="1" x14ac:dyDescent="0.2">
      <c r="A173" s="333" t="s">
        <v>106</v>
      </c>
      <c r="B173" s="334"/>
      <c r="C173" s="334"/>
      <c r="D173" s="334"/>
      <c r="E173" s="334"/>
      <c r="F173" s="334"/>
      <c r="G173" s="334"/>
      <c r="H173" s="334"/>
      <c r="I173" s="335"/>
      <c r="J173" s="368"/>
      <c r="K173" s="369"/>
      <c r="L173" s="370"/>
      <c r="M173" s="356">
        <v>851</v>
      </c>
      <c r="N173" s="357"/>
      <c r="O173" s="358"/>
      <c r="P173" s="362">
        <f t="shared" si="3"/>
        <v>0</v>
      </c>
      <c r="Q173" s="363"/>
      <c r="R173" s="363"/>
      <c r="S173" s="363"/>
      <c r="T173" s="364"/>
      <c r="U173" s="283"/>
      <c r="V173" s="284"/>
      <c r="W173" s="284"/>
      <c r="X173" s="284"/>
      <c r="Y173" s="374"/>
      <c r="Z173" s="362"/>
      <c r="AA173" s="363"/>
      <c r="AB173" s="363"/>
      <c r="AC173" s="364"/>
      <c r="AD173" s="362"/>
      <c r="AE173" s="363"/>
      <c r="AF173" s="363"/>
      <c r="AG173" s="364"/>
      <c r="AH173" s="362"/>
      <c r="AI173" s="363"/>
      <c r="AJ173" s="363"/>
      <c r="AK173" s="364"/>
      <c r="AL173" s="368"/>
      <c r="AM173" s="369"/>
      <c r="AN173" s="369"/>
      <c r="AO173" s="370"/>
      <c r="AP173" s="368"/>
      <c r="AQ173" s="369"/>
      <c r="AR173" s="369"/>
      <c r="AS173" s="370"/>
      <c r="AT173" s="8"/>
      <c r="AU173" s="8"/>
    </row>
    <row r="174" spans="1:47" ht="25.5" hidden="1" customHeight="1" x14ac:dyDescent="0.2">
      <c r="A174" s="330" t="s">
        <v>109</v>
      </c>
      <c r="B174" s="331"/>
      <c r="C174" s="331"/>
      <c r="D174" s="331"/>
      <c r="E174" s="331"/>
      <c r="F174" s="331"/>
      <c r="G174" s="331"/>
      <c r="H174" s="331"/>
      <c r="I174" s="332"/>
      <c r="J174" s="371"/>
      <c r="K174" s="372"/>
      <c r="L174" s="373"/>
      <c r="M174" s="359"/>
      <c r="N174" s="360"/>
      <c r="O174" s="361"/>
      <c r="P174" s="365">
        <f t="shared" si="3"/>
        <v>0</v>
      </c>
      <c r="Q174" s="366"/>
      <c r="R174" s="366"/>
      <c r="S174" s="366"/>
      <c r="T174" s="367"/>
      <c r="U174" s="285"/>
      <c r="V174" s="286"/>
      <c r="W174" s="286"/>
      <c r="X174" s="286"/>
      <c r="Y174" s="375"/>
      <c r="Z174" s="365"/>
      <c r="AA174" s="366"/>
      <c r="AB174" s="366"/>
      <c r="AC174" s="367"/>
      <c r="AD174" s="365"/>
      <c r="AE174" s="366"/>
      <c r="AF174" s="366"/>
      <c r="AG174" s="367"/>
      <c r="AH174" s="365"/>
      <c r="AI174" s="366"/>
      <c r="AJ174" s="366"/>
      <c r="AK174" s="367"/>
      <c r="AL174" s="371"/>
      <c r="AM174" s="372"/>
      <c r="AN174" s="372"/>
      <c r="AO174" s="373"/>
      <c r="AP174" s="371"/>
      <c r="AQ174" s="372"/>
      <c r="AR174" s="372"/>
      <c r="AS174" s="373"/>
      <c r="AT174" s="8"/>
      <c r="AU174" s="8"/>
    </row>
    <row r="175" spans="1:47" hidden="1" x14ac:dyDescent="0.2">
      <c r="A175" s="344" t="s">
        <v>110</v>
      </c>
      <c r="B175" s="345"/>
      <c r="C175" s="345"/>
      <c r="D175" s="345"/>
      <c r="E175" s="345"/>
      <c r="F175" s="345"/>
      <c r="G175" s="345"/>
      <c r="H175" s="345"/>
      <c r="I175" s="346"/>
      <c r="J175" s="350"/>
      <c r="K175" s="351"/>
      <c r="L175" s="352"/>
      <c r="M175" s="353">
        <v>852</v>
      </c>
      <c r="N175" s="354"/>
      <c r="O175" s="355"/>
      <c r="P175" s="347">
        <f t="shared" si="3"/>
        <v>0</v>
      </c>
      <c r="Q175" s="348"/>
      <c r="R175" s="348"/>
      <c r="S175" s="348"/>
      <c r="T175" s="349"/>
      <c r="U175" s="296"/>
      <c r="V175" s="297"/>
      <c r="W175" s="297"/>
      <c r="X175" s="297"/>
      <c r="Y175" s="298"/>
      <c r="Z175" s="347"/>
      <c r="AA175" s="348"/>
      <c r="AB175" s="348"/>
      <c r="AC175" s="349"/>
      <c r="AD175" s="347"/>
      <c r="AE175" s="348"/>
      <c r="AF175" s="348"/>
      <c r="AG175" s="349"/>
      <c r="AH175" s="347"/>
      <c r="AI175" s="348"/>
      <c r="AJ175" s="348"/>
      <c r="AK175" s="349"/>
      <c r="AL175" s="350"/>
      <c r="AM175" s="351"/>
      <c r="AN175" s="351"/>
      <c r="AO175" s="352"/>
      <c r="AP175" s="350"/>
      <c r="AQ175" s="351"/>
      <c r="AR175" s="351"/>
      <c r="AS175" s="352"/>
      <c r="AT175" s="8"/>
      <c r="AU175" s="8"/>
    </row>
    <row r="176" spans="1:47" ht="12.75" hidden="1" customHeight="1" x14ac:dyDescent="0.2">
      <c r="A176" s="344" t="s">
        <v>111</v>
      </c>
      <c r="B176" s="345"/>
      <c r="C176" s="345"/>
      <c r="D176" s="345"/>
      <c r="E176" s="345"/>
      <c r="F176" s="345"/>
      <c r="G176" s="345"/>
      <c r="H176" s="345"/>
      <c r="I176" s="346"/>
      <c r="J176" s="350"/>
      <c r="K176" s="351"/>
      <c r="L176" s="352"/>
      <c r="M176" s="353">
        <v>853</v>
      </c>
      <c r="N176" s="354"/>
      <c r="O176" s="355"/>
      <c r="P176" s="347">
        <f t="shared" si="3"/>
        <v>0</v>
      </c>
      <c r="Q176" s="348"/>
      <c r="R176" s="348"/>
      <c r="S176" s="348"/>
      <c r="T176" s="349"/>
      <c r="U176" s="296"/>
      <c r="V176" s="297"/>
      <c r="W176" s="297"/>
      <c r="X176" s="297"/>
      <c r="Y176" s="298"/>
      <c r="Z176" s="347"/>
      <c r="AA176" s="348"/>
      <c r="AB176" s="348"/>
      <c r="AC176" s="349"/>
      <c r="AD176" s="347"/>
      <c r="AE176" s="348"/>
      <c r="AF176" s="348"/>
      <c r="AG176" s="349"/>
      <c r="AH176" s="347"/>
      <c r="AI176" s="348"/>
      <c r="AJ176" s="348"/>
      <c r="AK176" s="349"/>
      <c r="AL176" s="350"/>
      <c r="AM176" s="351"/>
      <c r="AN176" s="351"/>
      <c r="AO176" s="352"/>
      <c r="AP176" s="350"/>
      <c r="AQ176" s="351"/>
      <c r="AR176" s="351"/>
      <c r="AS176" s="352"/>
      <c r="AT176" s="8"/>
      <c r="AU176" s="8"/>
    </row>
    <row r="177" spans="1:47" ht="25.5" hidden="1" customHeight="1" x14ac:dyDescent="0.2">
      <c r="A177" s="344" t="s">
        <v>112</v>
      </c>
      <c r="B177" s="345"/>
      <c r="C177" s="345"/>
      <c r="D177" s="345"/>
      <c r="E177" s="345"/>
      <c r="F177" s="345"/>
      <c r="G177" s="345"/>
      <c r="H177" s="345"/>
      <c r="I177" s="346"/>
      <c r="J177" s="353">
        <v>260</v>
      </c>
      <c r="K177" s="354"/>
      <c r="L177" s="355"/>
      <c r="M177" s="350" t="s">
        <v>43</v>
      </c>
      <c r="N177" s="351"/>
      <c r="O177" s="352"/>
      <c r="P177" s="347">
        <f t="shared" si="3"/>
        <v>0</v>
      </c>
      <c r="Q177" s="348"/>
      <c r="R177" s="348"/>
      <c r="S177" s="348"/>
      <c r="T177" s="349"/>
      <c r="U177" s="347">
        <f>U178</f>
        <v>0</v>
      </c>
      <c r="V177" s="348"/>
      <c r="W177" s="348"/>
      <c r="X177" s="348"/>
      <c r="Y177" s="349"/>
      <c r="Z177" s="347">
        <f>Z178</f>
        <v>0</v>
      </c>
      <c r="AA177" s="348"/>
      <c r="AB177" s="348"/>
      <c r="AC177" s="349"/>
      <c r="AD177" s="347">
        <f>AD178</f>
        <v>0</v>
      </c>
      <c r="AE177" s="348"/>
      <c r="AF177" s="348"/>
      <c r="AG177" s="349"/>
      <c r="AH177" s="350">
        <f>AH178</f>
        <v>0</v>
      </c>
      <c r="AI177" s="351"/>
      <c r="AJ177" s="351"/>
      <c r="AK177" s="352"/>
      <c r="AL177" s="350">
        <f>AL178</f>
        <v>0</v>
      </c>
      <c r="AM177" s="351"/>
      <c r="AN177" s="351"/>
      <c r="AO177" s="352"/>
      <c r="AP177" s="350">
        <f>AP178</f>
        <v>0</v>
      </c>
      <c r="AQ177" s="351"/>
      <c r="AR177" s="351"/>
      <c r="AS177" s="352"/>
      <c r="AT177" s="8"/>
      <c r="AU177" s="8"/>
    </row>
    <row r="178" spans="1:47" hidden="1" x14ac:dyDescent="0.2">
      <c r="A178" s="333" t="s">
        <v>106</v>
      </c>
      <c r="B178" s="334"/>
      <c r="C178" s="334"/>
      <c r="D178" s="334"/>
      <c r="E178" s="334"/>
      <c r="F178" s="334"/>
      <c r="G178" s="334"/>
      <c r="H178" s="334"/>
      <c r="I178" s="335"/>
      <c r="J178" s="368"/>
      <c r="K178" s="369"/>
      <c r="L178" s="370"/>
      <c r="M178" s="356">
        <v>244</v>
      </c>
      <c r="N178" s="357"/>
      <c r="O178" s="358"/>
      <c r="P178" s="362">
        <f t="shared" si="3"/>
        <v>0</v>
      </c>
      <c r="Q178" s="363"/>
      <c r="R178" s="363"/>
      <c r="S178" s="363"/>
      <c r="T178" s="364"/>
      <c r="U178" s="283"/>
      <c r="V178" s="284"/>
      <c r="W178" s="284"/>
      <c r="X178" s="284"/>
      <c r="Y178" s="374"/>
      <c r="Z178" s="362"/>
      <c r="AA178" s="363"/>
      <c r="AB178" s="363"/>
      <c r="AC178" s="364"/>
      <c r="AD178" s="362"/>
      <c r="AE178" s="363"/>
      <c r="AF178" s="363"/>
      <c r="AG178" s="364"/>
      <c r="AH178" s="362"/>
      <c r="AI178" s="363"/>
      <c r="AJ178" s="363"/>
      <c r="AK178" s="364"/>
      <c r="AL178" s="368"/>
      <c r="AM178" s="369"/>
      <c r="AN178" s="369"/>
      <c r="AO178" s="370"/>
      <c r="AP178" s="368"/>
      <c r="AQ178" s="369"/>
      <c r="AR178" s="369"/>
      <c r="AS178" s="370"/>
      <c r="AT178" s="8"/>
      <c r="AU178" s="8"/>
    </row>
    <row r="179" spans="1:47" ht="38.25" hidden="1" customHeight="1" x14ac:dyDescent="0.2">
      <c r="A179" s="330" t="s">
        <v>113</v>
      </c>
      <c r="B179" s="331"/>
      <c r="C179" s="331"/>
      <c r="D179" s="331"/>
      <c r="E179" s="331"/>
      <c r="F179" s="331"/>
      <c r="G179" s="331"/>
      <c r="H179" s="331"/>
      <c r="I179" s="332"/>
      <c r="J179" s="371"/>
      <c r="K179" s="372"/>
      <c r="L179" s="373"/>
      <c r="M179" s="359"/>
      <c r="N179" s="360"/>
      <c r="O179" s="361"/>
      <c r="P179" s="365">
        <f t="shared" si="3"/>
        <v>0</v>
      </c>
      <c r="Q179" s="366"/>
      <c r="R179" s="366"/>
      <c r="S179" s="366"/>
      <c r="T179" s="367"/>
      <c r="U179" s="285"/>
      <c r="V179" s="286"/>
      <c r="W179" s="286"/>
      <c r="X179" s="286"/>
      <c r="Y179" s="375"/>
      <c r="Z179" s="365"/>
      <c r="AA179" s="366"/>
      <c r="AB179" s="366"/>
      <c r="AC179" s="367"/>
      <c r="AD179" s="365"/>
      <c r="AE179" s="366"/>
      <c r="AF179" s="366"/>
      <c r="AG179" s="367"/>
      <c r="AH179" s="365"/>
      <c r="AI179" s="366"/>
      <c r="AJ179" s="366"/>
      <c r="AK179" s="367"/>
      <c r="AL179" s="371"/>
      <c r="AM179" s="372"/>
      <c r="AN179" s="372"/>
      <c r="AO179" s="373"/>
      <c r="AP179" s="371"/>
      <c r="AQ179" s="372"/>
      <c r="AR179" s="372"/>
      <c r="AS179" s="373"/>
      <c r="AT179" s="8"/>
      <c r="AU179" s="8"/>
    </row>
    <row r="180" spans="1:47" s="10" customFormat="1" hidden="1" x14ac:dyDescent="0.2">
      <c r="A180" s="340" t="s">
        <v>45</v>
      </c>
      <c r="B180" s="341"/>
      <c r="C180" s="341"/>
      <c r="D180" s="341"/>
      <c r="E180" s="341"/>
      <c r="F180" s="341"/>
      <c r="G180" s="341"/>
      <c r="H180" s="341"/>
      <c r="I180" s="342"/>
      <c r="J180" s="353">
        <v>500</v>
      </c>
      <c r="K180" s="354"/>
      <c r="L180" s="355"/>
      <c r="M180" s="350" t="s">
        <v>43</v>
      </c>
      <c r="N180" s="351"/>
      <c r="O180" s="352"/>
      <c r="P180" s="347">
        <f t="shared" si="3"/>
        <v>0</v>
      </c>
      <c r="Q180" s="348"/>
      <c r="R180" s="348"/>
      <c r="S180" s="348"/>
      <c r="T180" s="349"/>
      <c r="U180" s="391">
        <f>U132</f>
        <v>0</v>
      </c>
      <c r="V180" s="297"/>
      <c r="W180" s="297"/>
      <c r="X180" s="297"/>
      <c r="Y180" s="298"/>
      <c r="Z180" s="347">
        <f>Z132</f>
        <v>0</v>
      </c>
      <c r="AA180" s="348"/>
      <c r="AB180" s="348"/>
      <c r="AC180" s="349"/>
      <c r="AD180" s="347">
        <f>AD132</f>
        <v>0</v>
      </c>
      <c r="AE180" s="348"/>
      <c r="AF180" s="348"/>
      <c r="AG180" s="349"/>
      <c r="AH180" s="347">
        <f>AH132</f>
        <v>0</v>
      </c>
      <c r="AI180" s="348"/>
      <c r="AJ180" s="348"/>
      <c r="AK180" s="349"/>
      <c r="AL180" s="350">
        <f>AL132</f>
        <v>0</v>
      </c>
      <c r="AM180" s="351"/>
      <c r="AN180" s="351"/>
      <c r="AO180" s="352"/>
      <c r="AP180" s="350">
        <f>AP132</f>
        <v>0</v>
      </c>
      <c r="AQ180" s="351"/>
      <c r="AR180" s="351"/>
      <c r="AS180" s="352"/>
      <c r="AT180" s="9"/>
      <c r="AU180" s="9"/>
    </row>
    <row r="181" spans="1:47" hidden="1" x14ac:dyDescent="0.2">
      <c r="A181" s="340" t="s">
        <v>46</v>
      </c>
      <c r="B181" s="341"/>
      <c r="C181" s="341"/>
      <c r="D181" s="341"/>
      <c r="E181" s="341"/>
      <c r="F181" s="341"/>
      <c r="G181" s="341"/>
      <c r="H181" s="341"/>
      <c r="I181" s="342"/>
      <c r="J181" s="353">
        <v>600</v>
      </c>
      <c r="K181" s="354"/>
      <c r="L181" s="355"/>
      <c r="M181" s="350" t="s">
        <v>43</v>
      </c>
      <c r="N181" s="351"/>
      <c r="O181" s="352"/>
      <c r="P181" s="347">
        <f>SUM(U181:AS181)</f>
        <v>0</v>
      </c>
      <c r="Q181" s="348"/>
      <c r="R181" s="348"/>
      <c r="S181" s="348"/>
      <c r="T181" s="349"/>
      <c r="U181" s="347">
        <f>U180+U139-U154</f>
        <v>0</v>
      </c>
      <c r="V181" s="348"/>
      <c r="W181" s="348"/>
      <c r="X181" s="348"/>
      <c r="Y181" s="349"/>
      <c r="Z181" s="347">
        <f>Z180+Z139-Z154</f>
        <v>0</v>
      </c>
      <c r="AA181" s="348"/>
      <c r="AB181" s="348"/>
      <c r="AC181" s="349"/>
      <c r="AD181" s="347">
        <f>AD180+AD139-AD154</f>
        <v>0</v>
      </c>
      <c r="AE181" s="348"/>
      <c r="AF181" s="348"/>
      <c r="AG181" s="349"/>
      <c r="AH181" s="350">
        <f>AH180+AH139-AH154</f>
        <v>0</v>
      </c>
      <c r="AI181" s="351"/>
      <c r="AJ181" s="351"/>
      <c r="AK181" s="352"/>
      <c r="AL181" s="350">
        <f>AL180+AL139-AL154</f>
        <v>0</v>
      </c>
      <c r="AM181" s="351"/>
      <c r="AN181" s="351"/>
      <c r="AO181" s="352"/>
      <c r="AP181" s="350">
        <f>AP180+AP139-AP154</f>
        <v>0</v>
      </c>
      <c r="AQ181" s="351"/>
      <c r="AR181" s="351"/>
      <c r="AS181" s="352"/>
      <c r="AT181" s="8"/>
      <c r="AU181" s="8"/>
    </row>
    <row r="182" spans="1:47" ht="12.75" hidden="1" customHeight="1" x14ac:dyDescent="0.2">
      <c r="A182" s="326" t="s">
        <v>22</v>
      </c>
      <c r="B182" s="326"/>
      <c r="C182" s="326"/>
      <c r="D182" s="326"/>
      <c r="E182" s="326"/>
      <c r="F182" s="326"/>
      <c r="G182" s="326"/>
      <c r="H182" s="326"/>
      <c r="I182" s="326"/>
      <c r="J182" s="320" t="s">
        <v>34</v>
      </c>
      <c r="K182" s="320"/>
      <c r="L182" s="320"/>
      <c r="M182" s="320" t="s">
        <v>35</v>
      </c>
      <c r="N182" s="320"/>
      <c r="O182" s="320"/>
      <c r="P182" s="327" t="s">
        <v>73</v>
      </c>
      <c r="Q182" s="327"/>
      <c r="R182" s="327"/>
      <c r="S182" s="327"/>
      <c r="T182" s="327"/>
      <c r="U182" s="327"/>
      <c r="V182" s="327"/>
      <c r="W182" s="327"/>
      <c r="X182" s="327"/>
      <c r="Y182" s="327"/>
      <c r="Z182" s="327"/>
      <c r="AA182" s="327"/>
      <c r="AB182" s="327"/>
      <c r="AC182" s="327"/>
      <c r="AD182" s="327"/>
      <c r="AE182" s="327"/>
      <c r="AF182" s="327"/>
      <c r="AG182" s="327"/>
      <c r="AH182" s="327"/>
      <c r="AI182" s="327"/>
      <c r="AJ182" s="327"/>
      <c r="AK182" s="327"/>
      <c r="AL182" s="327"/>
      <c r="AM182" s="327"/>
      <c r="AN182" s="327"/>
      <c r="AO182" s="327"/>
      <c r="AP182" s="327"/>
      <c r="AQ182" s="327"/>
      <c r="AR182" s="327"/>
      <c r="AS182" s="327"/>
    </row>
    <row r="183" spans="1:47" ht="12.75" hidden="1" customHeight="1" x14ac:dyDescent="0.2">
      <c r="A183" s="326"/>
      <c r="B183" s="326"/>
      <c r="C183" s="326"/>
      <c r="D183" s="326"/>
      <c r="E183" s="326"/>
      <c r="F183" s="326"/>
      <c r="G183" s="326"/>
      <c r="H183" s="326"/>
      <c r="I183" s="326"/>
      <c r="J183" s="320"/>
      <c r="K183" s="320"/>
      <c r="L183" s="320"/>
      <c r="M183" s="320"/>
      <c r="N183" s="320"/>
      <c r="O183" s="320"/>
      <c r="P183" s="327" t="s">
        <v>36</v>
      </c>
      <c r="Q183" s="327"/>
      <c r="R183" s="327"/>
      <c r="S183" s="327"/>
      <c r="T183" s="327"/>
      <c r="U183" s="327" t="s">
        <v>27</v>
      </c>
      <c r="V183" s="327"/>
      <c r="W183" s="327"/>
      <c r="X183" s="327"/>
      <c r="Y183" s="327"/>
      <c r="Z183" s="327"/>
      <c r="AA183" s="327"/>
      <c r="AB183" s="327"/>
      <c r="AC183" s="327"/>
      <c r="AD183" s="327"/>
      <c r="AE183" s="327"/>
      <c r="AF183" s="327"/>
      <c r="AG183" s="327"/>
      <c r="AH183" s="327"/>
      <c r="AI183" s="327"/>
      <c r="AJ183" s="327"/>
      <c r="AK183" s="327"/>
      <c r="AL183" s="327"/>
      <c r="AM183" s="327"/>
      <c r="AN183" s="327"/>
      <c r="AO183" s="327"/>
      <c r="AP183" s="327"/>
      <c r="AQ183" s="327"/>
      <c r="AR183" s="327"/>
      <c r="AS183" s="327"/>
    </row>
    <row r="184" spans="1:47" ht="79.5" hidden="1" customHeight="1" x14ac:dyDescent="0.2">
      <c r="A184" s="326"/>
      <c r="B184" s="326"/>
      <c r="C184" s="326"/>
      <c r="D184" s="326"/>
      <c r="E184" s="326"/>
      <c r="F184" s="326"/>
      <c r="G184" s="326"/>
      <c r="H184" s="326"/>
      <c r="I184" s="326"/>
      <c r="J184" s="320"/>
      <c r="K184" s="320"/>
      <c r="L184" s="320"/>
      <c r="M184" s="320"/>
      <c r="N184" s="320"/>
      <c r="O184" s="320"/>
      <c r="P184" s="327"/>
      <c r="Q184" s="327"/>
      <c r="R184" s="327"/>
      <c r="S184" s="327"/>
      <c r="T184" s="327"/>
      <c r="U184" s="320" t="s">
        <v>115</v>
      </c>
      <c r="V184" s="320"/>
      <c r="W184" s="320"/>
      <c r="X184" s="320"/>
      <c r="Y184" s="320"/>
      <c r="Z184" s="320" t="s">
        <v>37</v>
      </c>
      <c r="AA184" s="320"/>
      <c r="AB184" s="320"/>
      <c r="AC184" s="320"/>
      <c r="AD184" s="320" t="s">
        <v>38</v>
      </c>
      <c r="AE184" s="320"/>
      <c r="AF184" s="320"/>
      <c r="AG184" s="320"/>
      <c r="AH184" s="320" t="s">
        <v>39</v>
      </c>
      <c r="AI184" s="320"/>
      <c r="AJ184" s="320"/>
      <c r="AK184" s="320"/>
      <c r="AL184" s="320" t="s">
        <v>40</v>
      </c>
      <c r="AM184" s="320"/>
      <c r="AN184" s="320"/>
      <c r="AO184" s="320"/>
      <c r="AP184" s="320"/>
      <c r="AQ184" s="320"/>
      <c r="AR184" s="320"/>
      <c r="AS184" s="320"/>
    </row>
    <row r="185" spans="1:47" ht="32.25" hidden="1" customHeight="1" x14ac:dyDescent="0.2">
      <c r="A185" s="326"/>
      <c r="B185" s="326"/>
      <c r="C185" s="326"/>
      <c r="D185" s="326"/>
      <c r="E185" s="326"/>
      <c r="F185" s="326"/>
      <c r="G185" s="326"/>
      <c r="H185" s="326"/>
      <c r="I185" s="326"/>
      <c r="J185" s="320"/>
      <c r="K185" s="320"/>
      <c r="L185" s="320"/>
      <c r="M185" s="320"/>
      <c r="N185" s="320"/>
      <c r="O185" s="320"/>
      <c r="P185" s="327"/>
      <c r="Q185" s="327"/>
      <c r="R185" s="327"/>
      <c r="S185" s="327"/>
      <c r="T185" s="327"/>
      <c r="U185" s="320"/>
      <c r="V185" s="320"/>
      <c r="W185" s="320"/>
      <c r="X185" s="320"/>
      <c r="Y185" s="320"/>
      <c r="Z185" s="320"/>
      <c r="AA185" s="320"/>
      <c r="AB185" s="320"/>
      <c r="AC185" s="320"/>
      <c r="AD185" s="320"/>
      <c r="AE185" s="320"/>
      <c r="AF185" s="320"/>
      <c r="AG185" s="320"/>
      <c r="AH185" s="320"/>
      <c r="AI185" s="320"/>
      <c r="AJ185" s="320"/>
      <c r="AK185" s="320"/>
      <c r="AL185" s="320" t="s">
        <v>36</v>
      </c>
      <c r="AM185" s="320"/>
      <c r="AN185" s="320"/>
      <c r="AO185" s="320"/>
      <c r="AP185" s="320" t="s">
        <v>41</v>
      </c>
      <c r="AQ185" s="320"/>
      <c r="AR185" s="320"/>
      <c r="AS185" s="320"/>
    </row>
    <row r="186" spans="1:47" ht="16.149999999999999" hidden="1" customHeight="1" x14ac:dyDescent="0.2">
      <c r="A186" s="321">
        <v>1</v>
      </c>
      <c r="B186" s="322"/>
      <c r="C186" s="322"/>
      <c r="D186" s="322"/>
      <c r="E186" s="322"/>
      <c r="F186" s="322"/>
      <c r="G186" s="322"/>
      <c r="H186" s="322"/>
      <c r="I186" s="323"/>
      <c r="J186" s="321">
        <v>2</v>
      </c>
      <c r="K186" s="322"/>
      <c r="L186" s="322"/>
      <c r="M186" s="322">
        <v>3</v>
      </c>
      <c r="N186" s="322"/>
      <c r="O186" s="322"/>
      <c r="P186" s="322">
        <v>4</v>
      </c>
      <c r="Q186" s="322"/>
      <c r="R186" s="322"/>
      <c r="S186" s="322"/>
      <c r="T186" s="322"/>
      <c r="U186" s="322">
        <v>5</v>
      </c>
      <c r="V186" s="322"/>
      <c r="W186" s="322"/>
      <c r="X186" s="322"/>
      <c r="Y186" s="323"/>
      <c r="Z186" s="321">
        <v>6</v>
      </c>
      <c r="AA186" s="322"/>
      <c r="AB186" s="322"/>
      <c r="AC186" s="323"/>
      <c r="AD186" s="321">
        <v>7</v>
      </c>
      <c r="AE186" s="322"/>
      <c r="AF186" s="322"/>
      <c r="AG186" s="323"/>
      <c r="AH186" s="321">
        <v>8</v>
      </c>
      <c r="AI186" s="322"/>
      <c r="AJ186" s="322"/>
      <c r="AK186" s="323"/>
      <c r="AL186" s="321">
        <v>9</v>
      </c>
      <c r="AM186" s="322"/>
      <c r="AN186" s="322"/>
      <c r="AO186" s="323"/>
      <c r="AP186" s="321">
        <v>10</v>
      </c>
      <c r="AQ186" s="322"/>
      <c r="AR186" s="322"/>
      <c r="AS186" s="323"/>
    </row>
    <row r="187" spans="1:47" s="2" customFormat="1" ht="16.149999999999999" hidden="1" customHeight="1" x14ac:dyDescent="0.2">
      <c r="A187" s="337">
        <v>2019</v>
      </c>
      <c r="B187" s="338"/>
      <c r="C187" s="338"/>
      <c r="D187" s="338"/>
      <c r="E187" s="338"/>
      <c r="F187" s="338"/>
      <c r="G187" s="338"/>
      <c r="H187" s="338"/>
      <c r="I187" s="338"/>
      <c r="J187" s="338"/>
      <c r="K187" s="338"/>
      <c r="L187" s="338"/>
      <c r="M187" s="338"/>
      <c r="N187" s="338"/>
      <c r="O187" s="338"/>
      <c r="P187" s="338"/>
      <c r="Q187" s="338"/>
      <c r="R187" s="338"/>
      <c r="S187" s="338"/>
      <c r="T187" s="338"/>
      <c r="U187" s="338"/>
      <c r="V187" s="338"/>
      <c r="W187" s="338"/>
      <c r="X187" s="338"/>
      <c r="Y187" s="338"/>
      <c r="Z187" s="338"/>
      <c r="AA187" s="338"/>
      <c r="AB187" s="338"/>
      <c r="AC187" s="338"/>
      <c r="AD187" s="338"/>
      <c r="AE187" s="338"/>
      <c r="AF187" s="338"/>
      <c r="AG187" s="338"/>
      <c r="AH187" s="338"/>
      <c r="AI187" s="338"/>
      <c r="AJ187" s="338"/>
      <c r="AK187" s="338"/>
      <c r="AL187" s="338"/>
      <c r="AM187" s="338"/>
      <c r="AN187" s="338"/>
      <c r="AO187" s="338"/>
      <c r="AP187" s="338"/>
      <c r="AQ187" s="338"/>
      <c r="AR187" s="338"/>
      <c r="AS187" s="339"/>
    </row>
    <row r="188" spans="1:47" hidden="1" x14ac:dyDescent="0.2">
      <c r="A188" s="340" t="s">
        <v>42</v>
      </c>
      <c r="B188" s="341"/>
      <c r="C188" s="341"/>
      <c r="D188" s="341"/>
      <c r="E188" s="341"/>
      <c r="F188" s="341"/>
      <c r="G188" s="341"/>
      <c r="H188" s="341"/>
      <c r="I188" s="342"/>
      <c r="J188" s="336">
        <v>100</v>
      </c>
      <c r="K188" s="336"/>
      <c r="L188" s="336"/>
      <c r="M188" s="343" t="s">
        <v>43</v>
      </c>
      <c r="N188" s="343"/>
      <c r="O188" s="343"/>
      <c r="P188" s="328">
        <f>P189+P191+P195+P196+P197+P198+P199</f>
        <v>0</v>
      </c>
      <c r="Q188" s="328"/>
      <c r="R188" s="328"/>
      <c r="S188" s="328"/>
      <c r="T188" s="328"/>
      <c r="U188" s="328">
        <f>U191</f>
        <v>0</v>
      </c>
      <c r="V188" s="328"/>
      <c r="W188" s="328"/>
      <c r="X188" s="328"/>
      <c r="Y188" s="328"/>
      <c r="Z188" s="328">
        <f>Z197</f>
        <v>0</v>
      </c>
      <c r="AA188" s="328"/>
      <c r="AB188" s="328"/>
      <c r="AC188" s="328"/>
      <c r="AD188" s="328">
        <f>AD197</f>
        <v>0</v>
      </c>
      <c r="AE188" s="328"/>
      <c r="AF188" s="328"/>
      <c r="AG188" s="328"/>
      <c r="AH188" s="329">
        <f>AH191</f>
        <v>0</v>
      </c>
      <c r="AI188" s="329"/>
      <c r="AJ188" s="329"/>
      <c r="AK188" s="329"/>
      <c r="AL188" s="329">
        <f>AL191+AL195+AL196+AL198</f>
        <v>0</v>
      </c>
      <c r="AM188" s="329"/>
      <c r="AN188" s="329"/>
      <c r="AO188" s="329"/>
      <c r="AP188" s="329">
        <f>AP191+AP198</f>
        <v>0</v>
      </c>
      <c r="AQ188" s="329"/>
      <c r="AR188" s="329"/>
      <c r="AS188" s="329"/>
      <c r="AT188" s="8"/>
      <c r="AU188" s="8"/>
    </row>
    <row r="189" spans="1:47" hidden="1" x14ac:dyDescent="0.2">
      <c r="A189" s="333" t="s">
        <v>77</v>
      </c>
      <c r="B189" s="334"/>
      <c r="C189" s="334"/>
      <c r="D189" s="334"/>
      <c r="E189" s="334"/>
      <c r="F189" s="334"/>
      <c r="G189" s="334"/>
      <c r="H189" s="334"/>
      <c r="I189" s="335"/>
      <c r="J189" s="336">
        <v>110</v>
      </c>
      <c r="K189" s="336"/>
      <c r="L189" s="336"/>
      <c r="M189" s="336">
        <v>120</v>
      </c>
      <c r="N189" s="336"/>
      <c r="O189" s="336"/>
      <c r="P189" s="328">
        <f>AL189</f>
        <v>0</v>
      </c>
      <c r="Q189" s="328"/>
      <c r="R189" s="328"/>
      <c r="S189" s="328"/>
      <c r="T189" s="328"/>
      <c r="U189" s="328" t="s">
        <v>43</v>
      </c>
      <c r="V189" s="328"/>
      <c r="W189" s="328"/>
      <c r="X189" s="328"/>
      <c r="Y189" s="328"/>
      <c r="Z189" s="328" t="s">
        <v>43</v>
      </c>
      <c r="AA189" s="328"/>
      <c r="AB189" s="328"/>
      <c r="AC189" s="328"/>
      <c r="AD189" s="328" t="s">
        <v>43</v>
      </c>
      <c r="AE189" s="328"/>
      <c r="AF189" s="328"/>
      <c r="AG189" s="328"/>
      <c r="AH189" s="329" t="s">
        <v>43</v>
      </c>
      <c r="AI189" s="329"/>
      <c r="AJ189" s="329"/>
      <c r="AK189" s="329"/>
      <c r="AL189" s="329"/>
      <c r="AM189" s="329"/>
      <c r="AN189" s="329"/>
      <c r="AO189" s="329"/>
      <c r="AP189" s="329" t="s">
        <v>43</v>
      </c>
      <c r="AQ189" s="329"/>
      <c r="AR189" s="329"/>
      <c r="AS189" s="329"/>
      <c r="AT189" s="8"/>
      <c r="AU189" s="8"/>
    </row>
    <row r="190" spans="1:47" ht="12.75" hidden="1" customHeight="1" x14ac:dyDescent="0.2">
      <c r="A190" s="330" t="s">
        <v>78</v>
      </c>
      <c r="B190" s="331"/>
      <c r="C190" s="331"/>
      <c r="D190" s="331"/>
      <c r="E190" s="331"/>
      <c r="F190" s="331"/>
      <c r="G190" s="331"/>
      <c r="H190" s="331"/>
      <c r="I190" s="332"/>
      <c r="J190" s="336"/>
      <c r="K190" s="336"/>
      <c r="L190" s="336"/>
      <c r="M190" s="336"/>
      <c r="N190" s="336"/>
      <c r="O190" s="336"/>
      <c r="P190" s="328"/>
      <c r="Q190" s="328"/>
      <c r="R190" s="328"/>
      <c r="S190" s="328"/>
      <c r="T190" s="328"/>
      <c r="U190" s="328"/>
      <c r="V190" s="328"/>
      <c r="W190" s="328"/>
      <c r="X190" s="328"/>
      <c r="Y190" s="328"/>
      <c r="Z190" s="328"/>
      <c r="AA190" s="328"/>
      <c r="AB190" s="328"/>
      <c r="AC190" s="328"/>
      <c r="AD190" s="328"/>
      <c r="AE190" s="328"/>
      <c r="AF190" s="328"/>
      <c r="AG190" s="328"/>
      <c r="AH190" s="329"/>
      <c r="AI190" s="329"/>
      <c r="AJ190" s="329"/>
      <c r="AK190" s="329"/>
      <c r="AL190" s="329"/>
      <c r="AM190" s="329"/>
      <c r="AN190" s="329"/>
      <c r="AO190" s="329"/>
      <c r="AP190" s="329"/>
      <c r="AQ190" s="329"/>
      <c r="AR190" s="329"/>
      <c r="AS190" s="329"/>
      <c r="AT190" s="8"/>
      <c r="AU190" s="8"/>
    </row>
    <row r="191" spans="1:47" ht="12.75" hidden="1" customHeight="1" x14ac:dyDescent="0.2">
      <c r="A191" s="344" t="s">
        <v>79</v>
      </c>
      <c r="B191" s="345"/>
      <c r="C191" s="345"/>
      <c r="D191" s="345"/>
      <c r="E191" s="345"/>
      <c r="F191" s="345"/>
      <c r="G191" s="345"/>
      <c r="H191" s="345"/>
      <c r="I191" s="346"/>
      <c r="J191" s="336">
        <v>120</v>
      </c>
      <c r="K191" s="336"/>
      <c r="L191" s="336"/>
      <c r="M191" s="336">
        <v>130</v>
      </c>
      <c r="N191" s="336"/>
      <c r="O191" s="336"/>
      <c r="P191" s="328">
        <f>P192+P194</f>
        <v>0</v>
      </c>
      <c r="Q191" s="328"/>
      <c r="R191" s="328"/>
      <c r="S191" s="328"/>
      <c r="T191" s="328"/>
      <c r="U191" s="328">
        <f>U192+U194</f>
        <v>0</v>
      </c>
      <c r="V191" s="328"/>
      <c r="W191" s="328"/>
      <c r="X191" s="328"/>
      <c r="Y191" s="328"/>
      <c r="Z191" s="328" t="s">
        <v>43</v>
      </c>
      <c r="AA191" s="328"/>
      <c r="AB191" s="328"/>
      <c r="AC191" s="328"/>
      <c r="AD191" s="328" t="s">
        <v>43</v>
      </c>
      <c r="AE191" s="328"/>
      <c r="AF191" s="328"/>
      <c r="AG191" s="328"/>
      <c r="AH191" s="329">
        <f>AH192+AH194</f>
        <v>0</v>
      </c>
      <c r="AI191" s="329"/>
      <c r="AJ191" s="329"/>
      <c r="AK191" s="329"/>
      <c r="AL191" s="329">
        <f>AL192+AL194</f>
        <v>0</v>
      </c>
      <c r="AM191" s="329"/>
      <c r="AN191" s="329"/>
      <c r="AO191" s="329"/>
      <c r="AP191" s="329">
        <f t="shared" ref="AP191" si="4">AP192+AP194</f>
        <v>0</v>
      </c>
      <c r="AQ191" s="329"/>
      <c r="AR191" s="329"/>
      <c r="AS191" s="329"/>
      <c r="AT191" s="8"/>
      <c r="AU191" s="8"/>
    </row>
    <row r="192" spans="1:47" hidden="1" x14ac:dyDescent="0.2">
      <c r="A192" s="333" t="s">
        <v>80</v>
      </c>
      <c r="B192" s="334"/>
      <c r="C192" s="334"/>
      <c r="D192" s="334"/>
      <c r="E192" s="334"/>
      <c r="F192" s="334"/>
      <c r="G192" s="334"/>
      <c r="H192" s="334"/>
      <c r="I192" s="335"/>
      <c r="J192" s="329"/>
      <c r="K192" s="329"/>
      <c r="L192" s="329"/>
      <c r="M192" s="336">
        <v>130</v>
      </c>
      <c r="N192" s="336"/>
      <c r="O192" s="336"/>
      <c r="P192" s="328">
        <f>U192+AH192+AL192+AP192</f>
        <v>0</v>
      </c>
      <c r="Q192" s="328"/>
      <c r="R192" s="328"/>
      <c r="S192" s="328"/>
      <c r="T192" s="328"/>
      <c r="U192" s="328"/>
      <c r="V192" s="328"/>
      <c r="W192" s="328"/>
      <c r="X192" s="328"/>
      <c r="Y192" s="328"/>
      <c r="Z192" s="328" t="s">
        <v>43</v>
      </c>
      <c r="AA192" s="328"/>
      <c r="AB192" s="328"/>
      <c r="AC192" s="328"/>
      <c r="AD192" s="328" t="s">
        <v>43</v>
      </c>
      <c r="AE192" s="328"/>
      <c r="AF192" s="328"/>
      <c r="AG192" s="328"/>
      <c r="AH192" s="328"/>
      <c r="AI192" s="328"/>
      <c r="AJ192" s="328"/>
      <c r="AK192" s="328"/>
      <c r="AL192" s="329"/>
      <c r="AM192" s="329"/>
      <c r="AN192" s="329"/>
      <c r="AO192" s="329"/>
      <c r="AP192" s="329"/>
      <c r="AQ192" s="329"/>
      <c r="AR192" s="329"/>
      <c r="AS192" s="329"/>
      <c r="AT192" s="8"/>
      <c r="AU192" s="8"/>
    </row>
    <row r="193" spans="1:47" ht="12.75" hidden="1" customHeight="1" x14ac:dyDescent="0.2">
      <c r="A193" s="330" t="s">
        <v>81</v>
      </c>
      <c r="B193" s="331"/>
      <c r="C193" s="331"/>
      <c r="D193" s="331"/>
      <c r="E193" s="331"/>
      <c r="F193" s="331"/>
      <c r="G193" s="331"/>
      <c r="H193" s="331"/>
      <c r="I193" s="332"/>
      <c r="J193" s="329"/>
      <c r="K193" s="329"/>
      <c r="L193" s="329"/>
      <c r="M193" s="336"/>
      <c r="N193" s="336"/>
      <c r="O193" s="336"/>
      <c r="P193" s="328"/>
      <c r="Q193" s="328"/>
      <c r="R193" s="328"/>
      <c r="S193" s="328"/>
      <c r="T193" s="328"/>
      <c r="U193" s="328"/>
      <c r="V193" s="328"/>
      <c r="W193" s="328"/>
      <c r="X193" s="328"/>
      <c r="Y193" s="328"/>
      <c r="Z193" s="328"/>
      <c r="AA193" s="328"/>
      <c r="AB193" s="328"/>
      <c r="AC193" s="328"/>
      <c r="AD193" s="328"/>
      <c r="AE193" s="328"/>
      <c r="AF193" s="328"/>
      <c r="AG193" s="328"/>
      <c r="AH193" s="328"/>
      <c r="AI193" s="328"/>
      <c r="AJ193" s="328"/>
      <c r="AK193" s="328"/>
      <c r="AL193" s="329"/>
      <c r="AM193" s="329"/>
      <c r="AN193" s="329"/>
      <c r="AO193" s="329"/>
      <c r="AP193" s="329"/>
      <c r="AQ193" s="329"/>
      <c r="AR193" s="329"/>
      <c r="AS193" s="329"/>
      <c r="AT193" s="8"/>
      <c r="AU193" s="8"/>
    </row>
    <row r="194" spans="1:47" ht="12.75" hidden="1" customHeight="1" x14ac:dyDescent="0.2">
      <c r="A194" s="344" t="s">
        <v>82</v>
      </c>
      <c r="B194" s="345"/>
      <c r="C194" s="345"/>
      <c r="D194" s="345"/>
      <c r="E194" s="345"/>
      <c r="F194" s="345"/>
      <c r="G194" s="345"/>
      <c r="H194" s="345"/>
      <c r="I194" s="346"/>
      <c r="J194" s="329"/>
      <c r="K194" s="329"/>
      <c r="L194" s="329"/>
      <c r="M194" s="336">
        <v>130</v>
      </c>
      <c r="N194" s="336"/>
      <c r="O194" s="336"/>
      <c r="P194" s="328">
        <f>U194+AH194+AL194+AP194</f>
        <v>0</v>
      </c>
      <c r="Q194" s="328"/>
      <c r="R194" s="328"/>
      <c r="S194" s="328"/>
      <c r="T194" s="328"/>
      <c r="U194" s="280"/>
      <c r="V194" s="280"/>
      <c r="W194" s="280"/>
      <c r="X194" s="280"/>
      <c r="Y194" s="280"/>
      <c r="Z194" s="328" t="s">
        <v>43</v>
      </c>
      <c r="AA194" s="328"/>
      <c r="AB194" s="328"/>
      <c r="AC194" s="328"/>
      <c r="AD194" s="328" t="s">
        <v>43</v>
      </c>
      <c r="AE194" s="328"/>
      <c r="AF194" s="328"/>
      <c r="AG194" s="328"/>
      <c r="AH194" s="328"/>
      <c r="AI194" s="328"/>
      <c r="AJ194" s="328"/>
      <c r="AK194" s="328"/>
      <c r="AL194" s="329"/>
      <c r="AM194" s="329"/>
      <c r="AN194" s="329"/>
      <c r="AO194" s="329"/>
      <c r="AP194" s="329"/>
      <c r="AQ194" s="329"/>
      <c r="AR194" s="329"/>
      <c r="AS194" s="329"/>
      <c r="AT194" s="8"/>
      <c r="AU194" s="8"/>
    </row>
    <row r="195" spans="1:47" ht="25.5" hidden="1" customHeight="1" x14ac:dyDescent="0.2">
      <c r="A195" s="344" t="s">
        <v>83</v>
      </c>
      <c r="B195" s="345"/>
      <c r="C195" s="345"/>
      <c r="D195" s="345"/>
      <c r="E195" s="345"/>
      <c r="F195" s="345"/>
      <c r="G195" s="345"/>
      <c r="H195" s="345"/>
      <c r="I195" s="346"/>
      <c r="J195" s="336">
        <v>130</v>
      </c>
      <c r="K195" s="336"/>
      <c r="L195" s="336"/>
      <c r="M195" s="336">
        <v>140</v>
      </c>
      <c r="N195" s="336"/>
      <c r="O195" s="336"/>
      <c r="P195" s="328">
        <f>AL195</f>
        <v>0</v>
      </c>
      <c r="Q195" s="328"/>
      <c r="R195" s="328"/>
      <c r="S195" s="328"/>
      <c r="T195" s="328"/>
      <c r="U195" s="328" t="s">
        <v>43</v>
      </c>
      <c r="V195" s="328"/>
      <c r="W195" s="328"/>
      <c r="X195" s="328"/>
      <c r="Y195" s="328"/>
      <c r="Z195" s="328" t="s">
        <v>43</v>
      </c>
      <c r="AA195" s="328"/>
      <c r="AB195" s="328"/>
      <c r="AC195" s="328"/>
      <c r="AD195" s="328" t="s">
        <v>43</v>
      </c>
      <c r="AE195" s="328"/>
      <c r="AF195" s="328"/>
      <c r="AG195" s="328"/>
      <c r="AH195" s="329" t="s">
        <v>43</v>
      </c>
      <c r="AI195" s="329"/>
      <c r="AJ195" s="329"/>
      <c r="AK195" s="329"/>
      <c r="AL195" s="329"/>
      <c r="AM195" s="329"/>
      <c r="AN195" s="329"/>
      <c r="AO195" s="329"/>
      <c r="AP195" s="329" t="s">
        <v>43</v>
      </c>
      <c r="AQ195" s="329"/>
      <c r="AR195" s="329"/>
      <c r="AS195" s="329"/>
      <c r="AT195" s="8"/>
      <c r="AU195" s="8"/>
    </row>
    <row r="196" spans="1:47" ht="51" hidden="1" customHeight="1" x14ac:dyDescent="0.2">
      <c r="A196" s="344" t="s">
        <v>84</v>
      </c>
      <c r="B196" s="345"/>
      <c r="C196" s="345"/>
      <c r="D196" s="345"/>
      <c r="E196" s="345"/>
      <c r="F196" s="345"/>
      <c r="G196" s="345"/>
      <c r="H196" s="345"/>
      <c r="I196" s="346"/>
      <c r="J196" s="336">
        <v>140</v>
      </c>
      <c r="K196" s="336"/>
      <c r="L196" s="336"/>
      <c r="M196" s="336">
        <v>150</v>
      </c>
      <c r="N196" s="336"/>
      <c r="O196" s="336"/>
      <c r="P196" s="328">
        <f>AL196</f>
        <v>0</v>
      </c>
      <c r="Q196" s="328"/>
      <c r="R196" s="328"/>
      <c r="S196" s="328"/>
      <c r="T196" s="328"/>
      <c r="U196" s="328" t="s">
        <v>43</v>
      </c>
      <c r="V196" s="328"/>
      <c r="W196" s="328"/>
      <c r="X196" s="328"/>
      <c r="Y196" s="328"/>
      <c r="Z196" s="328" t="s">
        <v>43</v>
      </c>
      <c r="AA196" s="328"/>
      <c r="AB196" s="328"/>
      <c r="AC196" s="328"/>
      <c r="AD196" s="328" t="s">
        <v>43</v>
      </c>
      <c r="AE196" s="328"/>
      <c r="AF196" s="328"/>
      <c r="AG196" s="328"/>
      <c r="AH196" s="329" t="s">
        <v>43</v>
      </c>
      <c r="AI196" s="329"/>
      <c r="AJ196" s="329"/>
      <c r="AK196" s="329"/>
      <c r="AL196" s="329"/>
      <c r="AM196" s="329"/>
      <c r="AN196" s="329"/>
      <c r="AO196" s="329"/>
      <c r="AP196" s="329" t="s">
        <v>43</v>
      </c>
      <c r="AQ196" s="329"/>
      <c r="AR196" s="329"/>
      <c r="AS196" s="329"/>
      <c r="AT196" s="8"/>
      <c r="AU196" s="8"/>
    </row>
    <row r="197" spans="1:47" hidden="1" x14ac:dyDescent="0.2">
      <c r="A197" s="344" t="s">
        <v>85</v>
      </c>
      <c r="B197" s="345"/>
      <c r="C197" s="345"/>
      <c r="D197" s="345"/>
      <c r="E197" s="345"/>
      <c r="F197" s="345"/>
      <c r="G197" s="345"/>
      <c r="H197" s="345"/>
      <c r="I197" s="346"/>
      <c r="J197" s="336">
        <v>150</v>
      </c>
      <c r="K197" s="336"/>
      <c r="L197" s="336"/>
      <c r="M197" s="353">
        <v>180</v>
      </c>
      <c r="N197" s="354"/>
      <c r="O197" s="355"/>
      <c r="P197" s="347">
        <f>AD197+Z197</f>
        <v>0</v>
      </c>
      <c r="Q197" s="348"/>
      <c r="R197" s="348"/>
      <c r="S197" s="348"/>
      <c r="T197" s="349"/>
      <c r="U197" s="347" t="s">
        <v>43</v>
      </c>
      <c r="V197" s="348"/>
      <c r="W197" s="348"/>
      <c r="X197" s="348"/>
      <c r="Y197" s="349"/>
      <c r="Z197" s="347"/>
      <c r="AA197" s="348"/>
      <c r="AB197" s="348"/>
      <c r="AC197" s="349"/>
      <c r="AD197" s="347"/>
      <c r="AE197" s="348"/>
      <c r="AF197" s="348"/>
      <c r="AG197" s="349"/>
      <c r="AH197" s="350" t="s">
        <v>43</v>
      </c>
      <c r="AI197" s="351"/>
      <c r="AJ197" s="351"/>
      <c r="AK197" s="352"/>
      <c r="AL197" s="350" t="s">
        <v>43</v>
      </c>
      <c r="AM197" s="351"/>
      <c r="AN197" s="351"/>
      <c r="AO197" s="352"/>
      <c r="AP197" s="350" t="s">
        <v>43</v>
      </c>
      <c r="AQ197" s="351"/>
      <c r="AR197" s="351"/>
      <c r="AS197" s="352"/>
      <c r="AT197" s="8"/>
      <c r="AU197" s="8"/>
    </row>
    <row r="198" spans="1:47" hidden="1" x14ac:dyDescent="0.2">
      <c r="A198" s="344" t="s">
        <v>86</v>
      </c>
      <c r="B198" s="345"/>
      <c r="C198" s="345"/>
      <c r="D198" s="345"/>
      <c r="E198" s="345"/>
      <c r="F198" s="345"/>
      <c r="G198" s="345"/>
      <c r="H198" s="345"/>
      <c r="I198" s="346"/>
      <c r="J198" s="336">
        <v>160</v>
      </c>
      <c r="K198" s="336"/>
      <c r="L198" s="336"/>
      <c r="M198" s="353">
        <v>180</v>
      </c>
      <c r="N198" s="354"/>
      <c r="O198" s="355"/>
      <c r="P198" s="347">
        <f>AL198+AP198</f>
        <v>0</v>
      </c>
      <c r="Q198" s="348"/>
      <c r="R198" s="348"/>
      <c r="S198" s="348"/>
      <c r="T198" s="349"/>
      <c r="U198" s="347" t="s">
        <v>43</v>
      </c>
      <c r="V198" s="348"/>
      <c r="W198" s="348"/>
      <c r="X198" s="348"/>
      <c r="Y198" s="349"/>
      <c r="Z198" s="347" t="s">
        <v>43</v>
      </c>
      <c r="AA198" s="348"/>
      <c r="AB198" s="348"/>
      <c r="AC198" s="349"/>
      <c r="AD198" s="347" t="s">
        <v>43</v>
      </c>
      <c r="AE198" s="348"/>
      <c r="AF198" s="348"/>
      <c r="AG198" s="349"/>
      <c r="AH198" s="350" t="s">
        <v>43</v>
      </c>
      <c r="AI198" s="351"/>
      <c r="AJ198" s="351"/>
      <c r="AK198" s="352"/>
      <c r="AL198" s="350"/>
      <c r="AM198" s="351"/>
      <c r="AN198" s="351"/>
      <c r="AO198" s="352"/>
      <c r="AP198" s="350"/>
      <c r="AQ198" s="351"/>
      <c r="AR198" s="351"/>
      <c r="AS198" s="352"/>
      <c r="AT198" s="8"/>
      <c r="AU198" s="8"/>
    </row>
    <row r="199" spans="1:47" hidden="1" x14ac:dyDescent="0.2">
      <c r="A199" s="344" t="s">
        <v>87</v>
      </c>
      <c r="B199" s="345"/>
      <c r="C199" s="345"/>
      <c r="D199" s="345"/>
      <c r="E199" s="345"/>
      <c r="F199" s="345"/>
      <c r="G199" s="345"/>
      <c r="H199" s="345"/>
      <c r="I199" s="346"/>
      <c r="J199" s="336">
        <v>180</v>
      </c>
      <c r="K199" s="336"/>
      <c r="L199" s="336"/>
      <c r="M199" s="350" t="s">
        <v>43</v>
      </c>
      <c r="N199" s="351"/>
      <c r="O199" s="352"/>
      <c r="P199" s="347">
        <f>P200+P202</f>
        <v>0</v>
      </c>
      <c r="Q199" s="348"/>
      <c r="R199" s="348"/>
      <c r="S199" s="348"/>
      <c r="T199" s="349"/>
      <c r="U199" s="347" t="s">
        <v>43</v>
      </c>
      <c r="V199" s="348"/>
      <c r="W199" s="348"/>
      <c r="X199" s="348"/>
      <c r="Y199" s="349"/>
      <c r="Z199" s="347" t="s">
        <v>43</v>
      </c>
      <c r="AA199" s="348"/>
      <c r="AB199" s="348"/>
      <c r="AC199" s="349"/>
      <c r="AD199" s="347" t="s">
        <v>43</v>
      </c>
      <c r="AE199" s="348"/>
      <c r="AF199" s="348"/>
      <c r="AG199" s="349"/>
      <c r="AH199" s="350" t="s">
        <v>43</v>
      </c>
      <c r="AI199" s="351"/>
      <c r="AJ199" s="351"/>
      <c r="AK199" s="352"/>
      <c r="AL199" s="350">
        <f>AL200+AL202</f>
        <v>0</v>
      </c>
      <c r="AM199" s="351"/>
      <c r="AN199" s="351"/>
      <c r="AO199" s="352"/>
      <c r="AP199" s="350" t="s">
        <v>43</v>
      </c>
      <c r="AQ199" s="351"/>
      <c r="AR199" s="351"/>
      <c r="AS199" s="352"/>
      <c r="AT199" s="8"/>
      <c r="AU199" s="8"/>
    </row>
    <row r="200" spans="1:47" hidden="1" x14ac:dyDescent="0.2">
      <c r="A200" s="333" t="s">
        <v>88</v>
      </c>
      <c r="B200" s="334"/>
      <c r="C200" s="334"/>
      <c r="D200" s="334"/>
      <c r="E200" s="334"/>
      <c r="F200" s="334"/>
      <c r="G200" s="334"/>
      <c r="H200" s="334"/>
      <c r="I200" s="335"/>
      <c r="J200" s="368"/>
      <c r="K200" s="369"/>
      <c r="L200" s="370"/>
      <c r="M200" s="356">
        <v>410</v>
      </c>
      <c r="N200" s="357"/>
      <c r="O200" s="358"/>
      <c r="P200" s="362">
        <f>AL200</f>
        <v>0</v>
      </c>
      <c r="Q200" s="363"/>
      <c r="R200" s="363"/>
      <c r="S200" s="363"/>
      <c r="T200" s="364"/>
      <c r="U200" s="362" t="s">
        <v>43</v>
      </c>
      <c r="V200" s="363"/>
      <c r="W200" s="363"/>
      <c r="X200" s="363"/>
      <c r="Y200" s="364"/>
      <c r="Z200" s="362" t="s">
        <v>43</v>
      </c>
      <c r="AA200" s="363"/>
      <c r="AB200" s="363"/>
      <c r="AC200" s="364"/>
      <c r="AD200" s="362" t="s">
        <v>43</v>
      </c>
      <c r="AE200" s="363"/>
      <c r="AF200" s="363"/>
      <c r="AG200" s="364"/>
      <c r="AH200" s="368" t="s">
        <v>43</v>
      </c>
      <c r="AI200" s="369"/>
      <c r="AJ200" s="369"/>
      <c r="AK200" s="370"/>
      <c r="AL200" s="368"/>
      <c r="AM200" s="369"/>
      <c r="AN200" s="369"/>
      <c r="AO200" s="370"/>
      <c r="AP200" s="368" t="s">
        <v>43</v>
      </c>
      <c r="AQ200" s="369"/>
      <c r="AR200" s="369"/>
      <c r="AS200" s="370"/>
      <c r="AT200" s="8"/>
      <c r="AU200" s="8"/>
    </row>
    <row r="201" spans="1:47" ht="12.75" hidden="1" customHeight="1" x14ac:dyDescent="0.2">
      <c r="A201" s="330" t="s">
        <v>89</v>
      </c>
      <c r="B201" s="331"/>
      <c r="C201" s="331"/>
      <c r="D201" s="331"/>
      <c r="E201" s="331"/>
      <c r="F201" s="331"/>
      <c r="G201" s="331"/>
      <c r="H201" s="331"/>
      <c r="I201" s="332"/>
      <c r="J201" s="371"/>
      <c r="K201" s="372"/>
      <c r="L201" s="373"/>
      <c r="M201" s="359"/>
      <c r="N201" s="360"/>
      <c r="O201" s="361"/>
      <c r="P201" s="365"/>
      <c r="Q201" s="366"/>
      <c r="R201" s="366"/>
      <c r="S201" s="366"/>
      <c r="T201" s="367"/>
      <c r="U201" s="365"/>
      <c r="V201" s="366"/>
      <c r="W201" s="366"/>
      <c r="X201" s="366"/>
      <c r="Y201" s="367"/>
      <c r="Z201" s="365"/>
      <c r="AA201" s="366"/>
      <c r="AB201" s="366"/>
      <c r="AC201" s="367"/>
      <c r="AD201" s="365"/>
      <c r="AE201" s="366"/>
      <c r="AF201" s="366"/>
      <c r="AG201" s="367"/>
      <c r="AH201" s="371"/>
      <c r="AI201" s="372"/>
      <c r="AJ201" s="372"/>
      <c r="AK201" s="373"/>
      <c r="AL201" s="371"/>
      <c r="AM201" s="372"/>
      <c r="AN201" s="372"/>
      <c r="AO201" s="373"/>
      <c r="AP201" s="371"/>
      <c r="AQ201" s="372"/>
      <c r="AR201" s="372"/>
      <c r="AS201" s="373"/>
      <c r="AT201" s="8"/>
      <c r="AU201" s="8"/>
    </row>
    <row r="202" spans="1:47" hidden="1" x14ac:dyDescent="0.2">
      <c r="A202" s="344" t="s">
        <v>90</v>
      </c>
      <c r="B202" s="345"/>
      <c r="C202" s="345"/>
      <c r="D202" s="345"/>
      <c r="E202" s="345"/>
      <c r="F202" s="345"/>
      <c r="G202" s="345"/>
      <c r="H202" s="345"/>
      <c r="I202" s="346"/>
      <c r="J202" s="350"/>
      <c r="K202" s="351"/>
      <c r="L202" s="352"/>
      <c r="M202" s="353">
        <v>440</v>
      </c>
      <c r="N202" s="354"/>
      <c r="O202" s="355"/>
      <c r="P202" s="347">
        <f>AL202</f>
        <v>0</v>
      </c>
      <c r="Q202" s="348"/>
      <c r="R202" s="348"/>
      <c r="S202" s="348"/>
      <c r="T202" s="349"/>
      <c r="U202" s="347" t="s">
        <v>43</v>
      </c>
      <c r="V202" s="348"/>
      <c r="W202" s="348"/>
      <c r="X202" s="348"/>
      <c r="Y202" s="349"/>
      <c r="Z202" s="347" t="s">
        <v>43</v>
      </c>
      <c r="AA202" s="348"/>
      <c r="AB202" s="348"/>
      <c r="AC202" s="349"/>
      <c r="AD202" s="347" t="s">
        <v>43</v>
      </c>
      <c r="AE202" s="348"/>
      <c r="AF202" s="348"/>
      <c r="AG202" s="349"/>
      <c r="AH202" s="350" t="s">
        <v>43</v>
      </c>
      <c r="AI202" s="351"/>
      <c r="AJ202" s="351"/>
      <c r="AK202" s="352"/>
      <c r="AL202" s="350"/>
      <c r="AM202" s="351"/>
      <c r="AN202" s="351"/>
      <c r="AO202" s="352"/>
      <c r="AP202" s="350" t="s">
        <v>43</v>
      </c>
      <c r="AQ202" s="351"/>
      <c r="AR202" s="351"/>
      <c r="AS202" s="352"/>
      <c r="AT202" s="8"/>
      <c r="AU202" s="8"/>
    </row>
    <row r="203" spans="1:47" hidden="1" x14ac:dyDescent="0.2">
      <c r="A203" s="340" t="s">
        <v>44</v>
      </c>
      <c r="B203" s="341"/>
      <c r="C203" s="341"/>
      <c r="D203" s="341"/>
      <c r="E203" s="341"/>
      <c r="F203" s="341"/>
      <c r="G203" s="341"/>
      <c r="H203" s="341"/>
      <c r="I203" s="342"/>
      <c r="J203" s="353">
        <v>200</v>
      </c>
      <c r="K203" s="354"/>
      <c r="L203" s="355"/>
      <c r="M203" s="350" t="s">
        <v>43</v>
      </c>
      <c r="N203" s="351"/>
      <c r="O203" s="352"/>
      <c r="P203" s="347">
        <f>SUM(U203:AS203)</f>
        <v>0</v>
      </c>
      <c r="Q203" s="348"/>
      <c r="R203" s="348"/>
      <c r="S203" s="348"/>
      <c r="T203" s="349"/>
      <c r="U203" s="347">
        <f>U204+U213+U218+U221+U226</f>
        <v>0</v>
      </c>
      <c r="V203" s="348"/>
      <c r="W203" s="348"/>
      <c r="X203" s="348"/>
      <c r="Y203" s="349"/>
      <c r="Z203" s="347">
        <f>Z204+Z213+Z218+Z221+Z226</f>
        <v>0</v>
      </c>
      <c r="AA203" s="348"/>
      <c r="AB203" s="348"/>
      <c r="AC203" s="349"/>
      <c r="AD203" s="347">
        <f>AD204+AD213+AD218+AD221+AD226</f>
        <v>0</v>
      </c>
      <c r="AE203" s="348"/>
      <c r="AF203" s="348"/>
      <c r="AG203" s="349"/>
      <c r="AH203" s="347">
        <f>AH204+AH213+AH218+AH221+AH226</f>
        <v>0</v>
      </c>
      <c r="AI203" s="348"/>
      <c r="AJ203" s="348"/>
      <c r="AK203" s="349"/>
      <c r="AL203" s="347">
        <f>AL204+AL213+AL218+AL221+AL226</f>
        <v>0</v>
      </c>
      <c r="AM203" s="348"/>
      <c r="AN203" s="348"/>
      <c r="AO203" s="349"/>
      <c r="AP203" s="347">
        <f>AP204+AP213+AP218+AP221+AP226</f>
        <v>0</v>
      </c>
      <c r="AQ203" s="348"/>
      <c r="AR203" s="348"/>
      <c r="AS203" s="349"/>
      <c r="AT203" s="8"/>
      <c r="AU203" s="8"/>
    </row>
    <row r="204" spans="1:47" hidden="1" x14ac:dyDescent="0.2">
      <c r="A204" s="333" t="s">
        <v>91</v>
      </c>
      <c r="B204" s="334"/>
      <c r="C204" s="334"/>
      <c r="D204" s="334"/>
      <c r="E204" s="334"/>
      <c r="F204" s="334"/>
      <c r="G204" s="334"/>
      <c r="H204" s="334"/>
      <c r="I204" s="335"/>
      <c r="J204" s="356">
        <v>210</v>
      </c>
      <c r="K204" s="357"/>
      <c r="L204" s="358"/>
      <c r="M204" s="356">
        <v>100</v>
      </c>
      <c r="N204" s="357"/>
      <c r="O204" s="358"/>
      <c r="P204" s="362">
        <f t="shared" ref="P204:P229" si="5">SUM(U204:AS204)</f>
        <v>0</v>
      </c>
      <c r="Q204" s="363"/>
      <c r="R204" s="363"/>
      <c r="S204" s="363"/>
      <c r="T204" s="364"/>
      <c r="U204" s="362">
        <f>U206</f>
        <v>0</v>
      </c>
      <c r="V204" s="363"/>
      <c r="W204" s="363"/>
      <c r="X204" s="363"/>
      <c r="Y204" s="364"/>
      <c r="Z204" s="362">
        <f>Z206</f>
        <v>0</v>
      </c>
      <c r="AA204" s="363"/>
      <c r="AB204" s="363"/>
      <c r="AC204" s="364"/>
      <c r="AD204" s="362">
        <f>AD206</f>
        <v>0</v>
      </c>
      <c r="AE204" s="363"/>
      <c r="AF204" s="363"/>
      <c r="AG204" s="364"/>
      <c r="AH204" s="368">
        <f>AH206</f>
        <v>0</v>
      </c>
      <c r="AI204" s="369"/>
      <c r="AJ204" s="369"/>
      <c r="AK204" s="370"/>
      <c r="AL204" s="368">
        <f>AL206</f>
        <v>0</v>
      </c>
      <c r="AM204" s="369"/>
      <c r="AN204" s="369"/>
      <c r="AO204" s="370"/>
      <c r="AP204" s="368">
        <f>AP206</f>
        <v>0</v>
      </c>
      <c r="AQ204" s="369"/>
      <c r="AR204" s="369"/>
      <c r="AS204" s="370"/>
      <c r="AT204" s="8"/>
      <c r="AU204" s="8"/>
    </row>
    <row r="205" spans="1:47" ht="12.75" hidden="1" customHeight="1" x14ac:dyDescent="0.2">
      <c r="A205" s="330" t="s">
        <v>92</v>
      </c>
      <c r="B205" s="331"/>
      <c r="C205" s="331"/>
      <c r="D205" s="331"/>
      <c r="E205" s="331"/>
      <c r="F205" s="331"/>
      <c r="G205" s="331"/>
      <c r="H205" s="331"/>
      <c r="I205" s="332"/>
      <c r="J205" s="359"/>
      <c r="K205" s="360"/>
      <c r="L205" s="361"/>
      <c r="M205" s="359"/>
      <c r="N205" s="360"/>
      <c r="O205" s="361"/>
      <c r="P205" s="365">
        <f t="shared" si="5"/>
        <v>0</v>
      </c>
      <c r="Q205" s="366"/>
      <c r="R205" s="366"/>
      <c r="S205" s="366"/>
      <c r="T205" s="367"/>
      <c r="U205" s="365"/>
      <c r="V205" s="366"/>
      <c r="W205" s="366"/>
      <c r="X205" s="366"/>
      <c r="Y205" s="367"/>
      <c r="Z205" s="365"/>
      <c r="AA205" s="366"/>
      <c r="AB205" s="366"/>
      <c r="AC205" s="367"/>
      <c r="AD205" s="365"/>
      <c r="AE205" s="366"/>
      <c r="AF205" s="366"/>
      <c r="AG205" s="367"/>
      <c r="AH205" s="371"/>
      <c r="AI205" s="372"/>
      <c r="AJ205" s="372"/>
      <c r="AK205" s="373"/>
      <c r="AL205" s="371"/>
      <c r="AM205" s="372"/>
      <c r="AN205" s="372"/>
      <c r="AO205" s="373"/>
      <c r="AP205" s="371"/>
      <c r="AQ205" s="372"/>
      <c r="AR205" s="372"/>
      <c r="AS205" s="373"/>
      <c r="AT205" s="8"/>
      <c r="AU205" s="8"/>
    </row>
    <row r="206" spans="1:47" hidden="1" x14ac:dyDescent="0.2">
      <c r="A206" s="333" t="s">
        <v>93</v>
      </c>
      <c r="B206" s="334"/>
      <c r="C206" s="334"/>
      <c r="D206" s="334"/>
      <c r="E206" s="334"/>
      <c r="F206" s="334"/>
      <c r="G206" s="334"/>
      <c r="H206" s="334"/>
      <c r="I206" s="335"/>
      <c r="J206" s="356">
        <v>211</v>
      </c>
      <c r="K206" s="357"/>
      <c r="L206" s="358"/>
      <c r="M206" s="356">
        <v>110</v>
      </c>
      <c r="N206" s="357"/>
      <c r="O206" s="358"/>
      <c r="P206" s="362">
        <f t="shared" si="5"/>
        <v>0</v>
      </c>
      <c r="Q206" s="363"/>
      <c r="R206" s="363"/>
      <c r="S206" s="363"/>
      <c r="T206" s="364"/>
      <c r="U206" s="362">
        <f>SUM(U208:Y212)</f>
        <v>0</v>
      </c>
      <c r="V206" s="363"/>
      <c r="W206" s="363"/>
      <c r="X206" s="363"/>
      <c r="Y206" s="364"/>
      <c r="Z206" s="362">
        <f>SUM(Z208:AC212)</f>
        <v>0</v>
      </c>
      <c r="AA206" s="363"/>
      <c r="AB206" s="363"/>
      <c r="AC206" s="364"/>
      <c r="AD206" s="362">
        <f>SUM(AD208:AG212)</f>
        <v>0</v>
      </c>
      <c r="AE206" s="363"/>
      <c r="AF206" s="363"/>
      <c r="AG206" s="364"/>
      <c r="AH206" s="368">
        <f>SUM(AH208:AK212)</f>
        <v>0</v>
      </c>
      <c r="AI206" s="369"/>
      <c r="AJ206" s="369"/>
      <c r="AK206" s="370"/>
      <c r="AL206" s="368">
        <f>SUM(AL208:AO212)</f>
        <v>0</v>
      </c>
      <c r="AM206" s="369"/>
      <c r="AN206" s="369"/>
      <c r="AO206" s="370"/>
      <c r="AP206" s="368">
        <f>SUM(AP208:AS212)</f>
        <v>0</v>
      </c>
      <c r="AQ206" s="369"/>
      <c r="AR206" s="369"/>
      <c r="AS206" s="370"/>
      <c r="AT206" s="8"/>
      <c r="AU206" s="8"/>
    </row>
    <row r="207" spans="1:47" ht="25.5" hidden="1" customHeight="1" x14ac:dyDescent="0.2">
      <c r="A207" s="330" t="s">
        <v>94</v>
      </c>
      <c r="B207" s="331"/>
      <c r="C207" s="331"/>
      <c r="D207" s="331"/>
      <c r="E207" s="331"/>
      <c r="F207" s="331"/>
      <c r="G207" s="331"/>
      <c r="H207" s="331"/>
      <c r="I207" s="332"/>
      <c r="J207" s="359"/>
      <c r="K207" s="360"/>
      <c r="L207" s="361"/>
      <c r="M207" s="359"/>
      <c r="N207" s="360"/>
      <c r="O207" s="361"/>
      <c r="P207" s="365">
        <f t="shared" si="5"/>
        <v>0</v>
      </c>
      <c r="Q207" s="366"/>
      <c r="R207" s="366"/>
      <c r="S207" s="366"/>
      <c r="T207" s="367"/>
      <c r="U207" s="365"/>
      <c r="V207" s="366"/>
      <c r="W207" s="366"/>
      <c r="X207" s="366"/>
      <c r="Y207" s="367"/>
      <c r="Z207" s="365"/>
      <c r="AA207" s="366"/>
      <c r="AB207" s="366"/>
      <c r="AC207" s="367"/>
      <c r="AD207" s="365"/>
      <c r="AE207" s="366"/>
      <c r="AF207" s="366"/>
      <c r="AG207" s="367"/>
      <c r="AH207" s="371"/>
      <c r="AI207" s="372"/>
      <c r="AJ207" s="372"/>
      <c r="AK207" s="373"/>
      <c r="AL207" s="371"/>
      <c r="AM207" s="372"/>
      <c r="AN207" s="372"/>
      <c r="AO207" s="373"/>
      <c r="AP207" s="371"/>
      <c r="AQ207" s="372"/>
      <c r="AR207" s="372"/>
      <c r="AS207" s="373"/>
      <c r="AT207" s="8"/>
      <c r="AU207" s="8"/>
    </row>
    <row r="208" spans="1:47" hidden="1" x14ac:dyDescent="0.2">
      <c r="A208" s="333" t="s">
        <v>95</v>
      </c>
      <c r="B208" s="334"/>
      <c r="C208" s="334"/>
      <c r="D208" s="334"/>
      <c r="E208" s="334"/>
      <c r="F208" s="334"/>
      <c r="G208" s="334"/>
      <c r="H208" s="334"/>
      <c r="I208" s="335"/>
      <c r="J208" s="368"/>
      <c r="K208" s="369"/>
      <c r="L208" s="370"/>
      <c r="M208" s="356">
        <v>111</v>
      </c>
      <c r="N208" s="357"/>
      <c r="O208" s="358"/>
      <c r="P208" s="362">
        <f t="shared" si="5"/>
        <v>0</v>
      </c>
      <c r="Q208" s="363"/>
      <c r="R208" s="363"/>
      <c r="S208" s="363"/>
      <c r="T208" s="364"/>
      <c r="U208" s="283"/>
      <c r="V208" s="284"/>
      <c r="W208" s="284"/>
      <c r="X208" s="284"/>
      <c r="Y208" s="374"/>
      <c r="Z208" s="362"/>
      <c r="AA208" s="363"/>
      <c r="AB208" s="363"/>
      <c r="AC208" s="364"/>
      <c r="AD208" s="362"/>
      <c r="AE208" s="363"/>
      <c r="AF208" s="363"/>
      <c r="AG208" s="364"/>
      <c r="AH208" s="362"/>
      <c r="AI208" s="363"/>
      <c r="AJ208" s="363"/>
      <c r="AK208" s="364"/>
      <c r="AL208" s="368"/>
      <c r="AM208" s="369"/>
      <c r="AN208" s="369"/>
      <c r="AO208" s="370"/>
      <c r="AP208" s="368"/>
      <c r="AQ208" s="369"/>
      <c r="AR208" s="369"/>
      <c r="AS208" s="370"/>
      <c r="AT208" s="8"/>
      <c r="AU208" s="8"/>
    </row>
    <row r="209" spans="1:47" ht="12.75" hidden="1" customHeight="1" x14ac:dyDescent="0.2">
      <c r="A209" s="330" t="s">
        <v>96</v>
      </c>
      <c r="B209" s="331"/>
      <c r="C209" s="331"/>
      <c r="D209" s="331"/>
      <c r="E209" s="331"/>
      <c r="F209" s="331"/>
      <c r="G209" s="331"/>
      <c r="H209" s="331"/>
      <c r="I209" s="332"/>
      <c r="J209" s="371"/>
      <c r="K209" s="372"/>
      <c r="L209" s="373"/>
      <c r="M209" s="359"/>
      <c r="N209" s="360"/>
      <c r="O209" s="361"/>
      <c r="P209" s="365">
        <f t="shared" si="5"/>
        <v>0</v>
      </c>
      <c r="Q209" s="366"/>
      <c r="R209" s="366"/>
      <c r="S209" s="366"/>
      <c r="T209" s="367"/>
      <c r="U209" s="285"/>
      <c r="V209" s="286"/>
      <c r="W209" s="286"/>
      <c r="X209" s="286"/>
      <c r="Y209" s="375"/>
      <c r="Z209" s="365"/>
      <c r="AA209" s="366"/>
      <c r="AB209" s="366"/>
      <c r="AC209" s="367"/>
      <c r="AD209" s="365"/>
      <c r="AE209" s="366"/>
      <c r="AF209" s="366"/>
      <c r="AG209" s="367"/>
      <c r="AH209" s="365"/>
      <c r="AI209" s="366"/>
      <c r="AJ209" s="366"/>
      <c r="AK209" s="367"/>
      <c r="AL209" s="371"/>
      <c r="AM209" s="372"/>
      <c r="AN209" s="372"/>
      <c r="AO209" s="373"/>
      <c r="AP209" s="371"/>
      <c r="AQ209" s="372"/>
      <c r="AR209" s="372"/>
      <c r="AS209" s="373"/>
      <c r="AT209" s="8"/>
      <c r="AU209" s="8"/>
    </row>
    <row r="210" spans="1:47" ht="25.5" hidden="1" customHeight="1" x14ac:dyDescent="0.2">
      <c r="A210" s="344" t="s">
        <v>97</v>
      </c>
      <c r="B210" s="345"/>
      <c r="C210" s="345"/>
      <c r="D210" s="345"/>
      <c r="E210" s="345"/>
      <c r="F210" s="345"/>
      <c r="G210" s="345"/>
      <c r="H210" s="345"/>
      <c r="I210" s="346"/>
      <c r="J210" s="350"/>
      <c r="K210" s="351"/>
      <c r="L210" s="352"/>
      <c r="M210" s="353">
        <v>112</v>
      </c>
      <c r="N210" s="354"/>
      <c r="O210" s="355"/>
      <c r="P210" s="347">
        <f t="shared" si="5"/>
        <v>0</v>
      </c>
      <c r="Q210" s="348"/>
      <c r="R210" s="348"/>
      <c r="S210" s="348"/>
      <c r="T210" s="349"/>
      <c r="U210" s="347"/>
      <c r="V210" s="348"/>
      <c r="W210" s="348"/>
      <c r="X210" s="348"/>
      <c r="Y210" s="349"/>
      <c r="Z210" s="347"/>
      <c r="AA210" s="348"/>
      <c r="AB210" s="348"/>
      <c r="AC210" s="349"/>
      <c r="AD210" s="347"/>
      <c r="AE210" s="348"/>
      <c r="AF210" s="348"/>
      <c r="AG210" s="349"/>
      <c r="AH210" s="347"/>
      <c r="AI210" s="348"/>
      <c r="AJ210" s="348"/>
      <c r="AK210" s="349"/>
      <c r="AL210" s="347"/>
      <c r="AM210" s="348"/>
      <c r="AN210" s="348"/>
      <c r="AO210" s="349"/>
      <c r="AP210" s="347"/>
      <c r="AQ210" s="348"/>
      <c r="AR210" s="348"/>
      <c r="AS210" s="349"/>
      <c r="AT210" s="8"/>
      <c r="AU210" s="8"/>
    </row>
    <row r="211" spans="1:47" ht="51" hidden="1" customHeight="1" x14ac:dyDescent="0.2">
      <c r="A211" s="344" t="s">
        <v>98</v>
      </c>
      <c r="B211" s="345"/>
      <c r="C211" s="345"/>
      <c r="D211" s="345"/>
      <c r="E211" s="345"/>
      <c r="F211" s="345"/>
      <c r="G211" s="345"/>
      <c r="H211" s="345"/>
      <c r="I211" s="346"/>
      <c r="J211" s="350"/>
      <c r="K211" s="351"/>
      <c r="L211" s="352"/>
      <c r="M211" s="353">
        <v>113</v>
      </c>
      <c r="N211" s="354"/>
      <c r="O211" s="355"/>
      <c r="P211" s="347">
        <f t="shared" si="5"/>
        <v>0</v>
      </c>
      <c r="Q211" s="348"/>
      <c r="R211" s="348"/>
      <c r="S211" s="348"/>
      <c r="T211" s="349"/>
      <c r="U211" s="347"/>
      <c r="V211" s="348"/>
      <c r="W211" s="348"/>
      <c r="X211" s="348"/>
      <c r="Y211" s="349"/>
      <c r="Z211" s="347"/>
      <c r="AA211" s="348"/>
      <c r="AB211" s="348"/>
      <c r="AC211" s="349"/>
      <c r="AD211" s="347"/>
      <c r="AE211" s="348"/>
      <c r="AF211" s="348"/>
      <c r="AG211" s="349"/>
      <c r="AH211" s="347"/>
      <c r="AI211" s="348"/>
      <c r="AJ211" s="348"/>
      <c r="AK211" s="349"/>
      <c r="AL211" s="347"/>
      <c r="AM211" s="348"/>
      <c r="AN211" s="348"/>
      <c r="AO211" s="349"/>
      <c r="AP211" s="347"/>
      <c r="AQ211" s="348"/>
      <c r="AR211" s="348"/>
      <c r="AS211" s="349"/>
      <c r="AT211" s="8"/>
      <c r="AU211" s="8"/>
    </row>
    <row r="212" spans="1:47" ht="51" hidden="1" customHeight="1" x14ac:dyDescent="0.2">
      <c r="A212" s="344" t="s">
        <v>99</v>
      </c>
      <c r="B212" s="345"/>
      <c r="C212" s="345"/>
      <c r="D212" s="345"/>
      <c r="E212" s="345"/>
      <c r="F212" s="345"/>
      <c r="G212" s="345"/>
      <c r="H212" s="345"/>
      <c r="I212" s="346"/>
      <c r="J212" s="350"/>
      <c r="K212" s="351"/>
      <c r="L212" s="352"/>
      <c r="M212" s="353">
        <v>119</v>
      </c>
      <c r="N212" s="354"/>
      <c r="O212" s="355"/>
      <c r="P212" s="347">
        <f t="shared" si="5"/>
        <v>0</v>
      </c>
      <c r="Q212" s="348"/>
      <c r="R212" s="348"/>
      <c r="S212" s="348"/>
      <c r="T212" s="349"/>
      <c r="U212" s="347"/>
      <c r="V212" s="348"/>
      <c r="W212" s="348"/>
      <c r="X212" s="348"/>
      <c r="Y212" s="349"/>
      <c r="Z212" s="347"/>
      <c r="AA212" s="348"/>
      <c r="AB212" s="348"/>
      <c r="AC212" s="349"/>
      <c r="AD212" s="347"/>
      <c r="AE212" s="348"/>
      <c r="AF212" s="348"/>
      <c r="AG212" s="349"/>
      <c r="AH212" s="347"/>
      <c r="AI212" s="348"/>
      <c r="AJ212" s="348"/>
      <c r="AK212" s="349"/>
      <c r="AL212" s="347"/>
      <c r="AM212" s="348"/>
      <c r="AN212" s="348"/>
      <c r="AO212" s="349"/>
      <c r="AP212" s="347"/>
      <c r="AQ212" s="348"/>
      <c r="AR212" s="348"/>
      <c r="AS212" s="349"/>
      <c r="AT212" s="8"/>
      <c r="AU212" s="8"/>
    </row>
    <row r="213" spans="1:47" ht="25.5" hidden="1" customHeight="1" x14ac:dyDescent="0.2">
      <c r="A213" s="344" t="s">
        <v>100</v>
      </c>
      <c r="B213" s="345"/>
      <c r="C213" s="345"/>
      <c r="D213" s="345"/>
      <c r="E213" s="345"/>
      <c r="F213" s="345"/>
      <c r="G213" s="345"/>
      <c r="H213" s="345"/>
      <c r="I213" s="346"/>
      <c r="J213" s="353">
        <v>220</v>
      </c>
      <c r="K213" s="354"/>
      <c r="L213" s="355"/>
      <c r="M213" s="353">
        <v>300</v>
      </c>
      <c r="N213" s="354"/>
      <c r="O213" s="355"/>
      <c r="P213" s="347">
        <f t="shared" si="5"/>
        <v>0</v>
      </c>
      <c r="Q213" s="348"/>
      <c r="R213" s="348"/>
      <c r="S213" s="348"/>
      <c r="T213" s="349"/>
      <c r="U213" s="347">
        <f>SUM(U214:Y217)</f>
        <v>0</v>
      </c>
      <c r="V213" s="348"/>
      <c r="W213" s="348"/>
      <c r="X213" s="348"/>
      <c r="Y213" s="349"/>
      <c r="Z213" s="347">
        <f>SUM(Z214:AC217)</f>
        <v>0</v>
      </c>
      <c r="AA213" s="348"/>
      <c r="AB213" s="348"/>
      <c r="AC213" s="349"/>
      <c r="AD213" s="347">
        <f>SUM(AD214:AG217)</f>
        <v>0</v>
      </c>
      <c r="AE213" s="348"/>
      <c r="AF213" s="348"/>
      <c r="AG213" s="349"/>
      <c r="AH213" s="350">
        <f>SUM(AH214:AK217)</f>
        <v>0</v>
      </c>
      <c r="AI213" s="351"/>
      <c r="AJ213" s="351"/>
      <c r="AK213" s="352"/>
      <c r="AL213" s="350">
        <f>SUM(AL214:AO217)</f>
        <v>0</v>
      </c>
      <c r="AM213" s="351"/>
      <c r="AN213" s="351"/>
      <c r="AO213" s="352"/>
      <c r="AP213" s="350">
        <f>SUM(AP214:AS217)</f>
        <v>0</v>
      </c>
      <c r="AQ213" s="351"/>
      <c r="AR213" s="351"/>
      <c r="AS213" s="352"/>
      <c r="AT213" s="8"/>
      <c r="AU213" s="8"/>
    </row>
    <row r="214" spans="1:47" hidden="1" x14ac:dyDescent="0.2">
      <c r="A214" s="333" t="s">
        <v>101</v>
      </c>
      <c r="B214" s="334"/>
      <c r="C214" s="334"/>
      <c r="D214" s="334"/>
      <c r="E214" s="334"/>
      <c r="F214" s="334"/>
      <c r="G214" s="334"/>
      <c r="H214" s="334"/>
      <c r="I214" s="335"/>
      <c r="J214" s="368"/>
      <c r="K214" s="369"/>
      <c r="L214" s="370"/>
      <c r="M214" s="356">
        <v>321</v>
      </c>
      <c r="N214" s="357"/>
      <c r="O214" s="358"/>
      <c r="P214" s="362">
        <f t="shared" si="5"/>
        <v>0</v>
      </c>
      <c r="Q214" s="363"/>
      <c r="R214" s="363"/>
      <c r="S214" s="363"/>
      <c r="T214" s="364"/>
      <c r="U214" s="283"/>
      <c r="V214" s="284"/>
      <c r="W214" s="284"/>
      <c r="X214" s="284"/>
      <c r="Y214" s="374"/>
      <c r="Z214" s="362"/>
      <c r="AA214" s="363"/>
      <c r="AB214" s="363"/>
      <c r="AC214" s="364"/>
      <c r="AD214" s="362"/>
      <c r="AE214" s="363"/>
      <c r="AF214" s="363"/>
      <c r="AG214" s="364"/>
      <c r="AH214" s="362"/>
      <c r="AI214" s="363"/>
      <c r="AJ214" s="363"/>
      <c r="AK214" s="364"/>
      <c r="AL214" s="368"/>
      <c r="AM214" s="369"/>
      <c r="AN214" s="369"/>
      <c r="AO214" s="370"/>
      <c r="AP214" s="368"/>
      <c r="AQ214" s="369"/>
      <c r="AR214" s="369"/>
      <c r="AS214" s="370"/>
      <c r="AT214" s="8"/>
      <c r="AU214" s="8"/>
    </row>
    <row r="215" spans="1:47" ht="38.25" hidden="1" customHeight="1" x14ac:dyDescent="0.2">
      <c r="A215" s="330" t="s">
        <v>102</v>
      </c>
      <c r="B215" s="331"/>
      <c r="C215" s="331"/>
      <c r="D215" s="331"/>
      <c r="E215" s="331"/>
      <c r="F215" s="331"/>
      <c r="G215" s="331"/>
      <c r="H215" s="331"/>
      <c r="I215" s="332"/>
      <c r="J215" s="371"/>
      <c r="K215" s="372"/>
      <c r="L215" s="373"/>
      <c r="M215" s="359"/>
      <c r="N215" s="360"/>
      <c r="O215" s="361"/>
      <c r="P215" s="365">
        <f t="shared" si="5"/>
        <v>0</v>
      </c>
      <c r="Q215" s="366"/>
      <c r="R215" s="366"/>
      <c r="S215" s="366"/>
      <c r="T215" s="367"/>
      <c r="U215" s="285"/>
      <c r="V215" s="286"/>
      <c r="W215" s="286"/>
      <c r="X215" s="286"/>
      <c r="Y215" s="375"/>
      <c r="Z215" s="365"/>
      <c r="AA215" s="366"/>
      <c r="AB215" s="366"/>
      <c r="AC215" s="367"/>
      <c r="AD215" s="365"/>
      <c r="AE215" s="366"/>
      <c r="AF215" s="366"/>
      <c r="AG215" s="367"/>
      <c r="AH215" s="365"/>
      <c r="AI215" s="366"/>
      <c r="AJ215" s="366"/>
      <c r="AK215" s="367"/>
      <c r="AL215" s="371"/>
      <c r="AM215" s="372"/>
      <c r="AN215" s="372"/>
      <c r="AO215" s="373"/>
      <c r="AP215" s="371"/>
      <c r="AQ215" s="372"/>
      <c r="AR215" s="372"/>
      <c r="AS215" s="373"/>
      <c r="AT215" s="8"/>
      <c r="AU215" s="8"/>
    </row>
    <row r="216" spans="1:47" hidden="1" x14ac:dyDescent="0.2">
      <c r="A216" s="344" t="s">
        <v>103</v>
      </c>
      <c r="B216" s="345"/>
      <c r="C216" s="345"/>
      <c r="D216" s="345"/>
      <c r="E216" s="345"/>
      <c r="F216" s="345"/>
      <c r="G216" s="345"/>
      <c r="H216" s="345"/>
      <c r="I216" s="346"/>
      <c r="J216" s="350"/>
      <c r="K216" s="351"/>
      <c r="L216" s="352"/>
      <c r="M216" s="353">
        <v>340</v>
      </c>
      <c r="N216" s="354"/>
      <c r="O216" s="355"/>
      <c r="P216" s="347">
        <f t="shared" si="5"/>
        <v>0</v>
      </c>
      <c r="Q216" s="348"/>
      <c r="R216" s="348"/>
      <c r="S216" s="348"/>
      <c r="T216" s="349"/>
      <c r="U216" s="296"/>
      <c r="V216" s="297"/>
      <c r="W216" s="297"/>
      <c r="X216" s="297"/>
      <c r="Y216" s="298"/>
      <c r="Z216" s="347"/>
      <c r="AA216" s="348"/>
      <c r="AB216" s="348"/>
      <c r="AC216" s="349"/>
      <c r="AD216" s="347"/>
      <c r="AE216" s="348"/>
      <c r="AF216" s="348"/>
      <c r="AG216" s="349"/>
      <c r="AH216" s="347"/>
      <c r="AI216" s="348"/>
      <c r="AJ216" s="348"/>
      <c r="AK216" s="349"/>
      <c r="AL216" s="350"/>
      <c r="AM216" s="351"/>
      <c r="AN216" s="351"/>
      <c r="AO216" s="352"/>
      <c r="AP216" s="350"/>
      <c r="AQ216" s="351"/>
      <c r="AR216" s="351"/>
      <c r="AS216" s="352"/>
      <c r="AT216" s="8"/>
      <c r="AU216" s="8"/>
    </row>
    <row r="217" spans="1:47" hidden="1" x14ac:dyDescent="0.2">
      <c r="A217" s="344" t="s">
        <v>104</v>
      </c>
      <c r="B217" s="345"/>
      <c r="C217" s="345"/>
      <c r="D217" s="345"/>
      <c r="E217" s="345"/>
      <c r="F217" s="345"/>
      <c r="G217" s="345"/>
      <c r="H217" s="345"/>
      <c r="I217" s="346"/>
      <c r="J217" s="350"/>
      <c r="K217" s="351"/>
      <c r="L217" s="352"/>
      <c r="M217" s="353">
        <v>350</v>
      </c>
      <c r="N217" s="354"/>
      <c r="O217" s="355"/>
      <c r="P217" s="347">
        <f t="shared" si="5"/>
        <v>0</v>
      </c>
      <c r="Q217" s="348"/>
      <c r="R217" s="348"/>
      <c r="S217" s="348"/>
      <c r="T217" s="349"/>
      <c r="U217" s="296"/>
      <c r="V217" s="297"/>
      <c r="W217" s="297"/>
      <c r="X217" s="297"/>
      <c r="Y217" s="298"/>
      <c r="Z217" s="347"/>
      <c r="AA217" s="348"/>
      <c r="AB217" s="348"/>
      <c r="AC217" s="349"/>
      <c r="AD217" s="347"/>
      <c r="AE217" s="348"/>
      <c r="AF217" s="348"/>
      <c r="AG217" s="349"/>
      <c r="AH217" s="347"/>
      <c r="AI217" s="348"/>
      <c r="AJ217" s="348"/>
      <c r="AK217" s="349"/>
      <c r="AL217" s="350"/>
      <c r="AM217" s="351"/>
      <c r="AN217" s="351"/>
      <c r="AO217" s="352"/>
      <c r="AP217" s="350"/>
      <c r="AQ217" s="351"/>
      <c r="AR217" s="351"/>
      <c r="AS217" s="352"/>
      <c r="AT217" s="8"/>
      <c r="AU217" s="8"/>
    </row>
    <row r="218" spans="1:47" hidden="1" x14ac:dyDescent="0.2">
      <c r="A218" s="344" t="s">
        <v>105</v>
      </c>
      <c r="B218" s="345"/>
      <c r="C218" s="345"/>
      <c r="D218" s="345"/>
      <c r="E218" s="345"/>
      <c r="F218" s="345"/>
      <c r="G218" s="345"/>
      <c r="H218" s="345"/>
      <c r="I218" s="346"/>
      <c r="J218" s="350"/>
      <c r="K218" s="351"/>
      <c r="L218" s="352"/>
      <c r="M218" s="353">
        <v>830</v>
      </c>
      <c r="N218" s="354"/>
      <c r="O218" s="355"/>
      <c r="P218" s="347">
        <f t="shared" si="5"/>
        <v>0</v>
      </c>
      <c r="Q218" s="348"/>
      <c r="R218" s="348"/>
      <c r="S218" s="348"/>
      <c r="T218" s="349"/>
      <c r="U218" s="347">
        <f>U219</f>
        <v>0</v>
      </c>
      <c r="V218" s="348"/>
      <c r="W218" s="348"/>
      <c r="X218" s="348"/>
      <c r="Y218" s="349"/>
      <c r="Z218" s="347">
        <f>Z219</f>
        <v>0</v>
      </c>
      <c r="AA218" s="348"/>
      <c r="AB218" s="348"/>
      <c r="AC218" s="349"/>
      <c r="AD218" s="347">
        <f>AD219</f>
        <v>0</v>
      </c>
      <c r="AE218" s="348"/>
      <c r="AF218" s="348"/>
      <c r="AG218" s="349"/>
      <c r="AH218" s="347">
        <f>AH219</f>
        <v>0</v>
      </c>
      <c r="AI218" s="348"/>
      <c r="AJ218" s="348"/>
      <c r="AK218" s="349"/>
      <c r="AL218" s="347">
        <f>AL219</f>
        <v>0</v>
      </c>
      <c r="AM218" s="348"/>
      <c r="AN218" s="348"/>
      <c r="AO218" s="349"/>
      <c r="AP218" s="347">
        <f>AP219</f>
        <v>0</v>
      </c>
      <c r="AQ218" s="348"/>
      <c r="AR218" s="348"/>
      <c r="AS218" s="349"/>
      <c r="AT218" s="8"/>
      <c r="AU218" s="8"/>
    </row>
    <row r="219" spans="1:47" hidden="1" x14ac:dyDescent="0.2">
      <c r="A219" s="333" t="s">
        <v>106</v>
      </c>
      <c r="B219" s="334"/>
      <c r="C219" s="334"/>
      <c r="D219" s="334"/>
      <c r="E219" s="334"/>
      <c r="F219" s="334"/>
      <c r="G219" s="334"/>
      <c r="H219" s="334"/>
      <c r="I219" s="335"/>
      <c r="J219" s="368"/>
      <c r="K219" s="369"/>
      <c r="L219" s="370"/>
      <c r="M219" s="356">
        <v>831</v>
      </c>
      <c r="N219" s="357"/>
      <c r="O219" s="358"/>
      <c r="P219" s="362">
        <f t="shared" si="5"/>
        <v>0</v>
      </c>
      <c r="Q219" s="363"/>
      <c r="R219" s="363"/>
      <c r="S219" s="363"/>
      <c r="T219" s="364"/>
      <c r="U219" s="283"/>
      <c r="V219" s="284"/>
      <c r="W219" s="284"/>
      <c r="X219" s="284"/>
      <c r="Y219" s="374"/>
      <c r="Z219" s="362"/>
      <c r="AA219" s="363"/>
      <c r="AB219" s="363"/>
      <c r="AC219" s="364"/>
      <c r="AD219" s="362"/>
      <c r="AE219" s="363"/>
      <c r="AF219" s="363"/>
      <c r="AG219" s="364"/>
      <c r="AH219" s="362"/>
      <c r="AI219" s="363"/>
      <c r="AJ219" s="363"/>
      <c r="AK219" s="364"/>
      <c r="AL219" s="368"/>
      <c r="AM219" s="369"/>
      <c r="AN219" s="369"/>
      <c r="AO219" s="370"/>
      <c r="AP219" s="368"/>
      <c r="AQ219" s="369"/>
      <c r="AR219" s="369"/>
      <c r="AS219" s="370"/>
      <c r="AT219" s="8"/>
      <c r="AU219" s="8"/>
    </row>
    <row r="220" spans="1:47" ht="114" hidden="1" customHeight="1" x14ac:dyDescent="0.2">
      <c r="A220" s="330" t="s">
        <v>107</v>
      </c>
      <c r="B220" s="331"/>
      <c r="C220" s="331"/>
      <c r="D220" s="331"/>
      <c r="E220" s="331"/>
      <c r="F220" s="331"/>
      <c r="G220" s="331"/>
      <c r="H220" s="331"/>
      <c r="I220" s="332"/>
      <c r="J220" s="371"/>
      <c r="K220" s="372"/>
      <c r="L220" s="373"/>
      <c r="M220" s="359"/>
      <c r="N220" s="360"/>
      <c r="O220" s="361"/>
      <c r="P220" s="365">
        <f t="shared" si="5"/>
        <v>0</v>
      </c>
      <c r="Q220" s="366"/>
      <c r="R220" s="366"/>
      <c r="S220" s="366"/>
      <c r="T220" s="367"/>
      <c r="U220" s="285"/>
      <c r="V220" s="286"/>
      <c r="W220" s="286"/>
      <c r="X220" s="286"/>
      <c r="Y220" s="375"/>
      <c r="Z220" s="365"/>
      <c r="AA220" s="366"/>
      <c r="AB220" s="366"/>
      <c r="AC220" s="367"/>
      <c r="AD220" s="365"/>
      <c r="AE220" s="366"/>
      <c r="AF220" s="366"/>
      <c r="AG220" s="367"/>
      <c r="AH220" s="365"/>
      <c r="AI220" s="366"/>
      <c r="AJ220" s="366"/>
      <c r="AK220" s="367"/>
      <c r="AL220" s="371"/>
      <c r="AM220" s="372"/>
      <c r="AN220" s="372"/>
      <c r="AO220" s="373"/>
      <c r="AP220" s="371"/>
      <c r="AQ220" s="372"/>
      <c r="AR220" s="372"/>
      <c r="AS220" s="373"/>
      <c r="AT220" s="8"/>
      <c r="AU220" s="8"/>
    </row>
    <row r="221" spans="1:47" ht="27" hidden="1" customHeight="1" x14ac:dyDescent="0.2">
      <c r="A221" s="344" t="s">
        <v>108</v>
      </c>
      <c r="B221" s="345"/>
      <c r="C221" s="345"/>
      <c r="D221" s="345"/>
      <c r="E221" s="345"/>
      <c r="F221" s="345"/>
      <c r="G221" s="345"/>
      <c r="H221" s="345"/>
      <c r="I221" s="346"/>
      <c r="J221" s="353">
        <v>230</v>
      </c>
      <c r="K221" s="354"/>
      <c r="L221" s="355"/>
      <c r="M221" s="353">
        <v>850</v>
      </c>
      <c r="N221" s="354"/>
      <c r="O221" s="355"/>
      <c r="P221" s="347">
        <f t="shared" si="5"/>
        <v>0</v>
      </c>
      <c r="Q221" s="348"/>
      <c r="R221" s="348"/>
      <c r="S221" s="348"/>
      <c r="T221" s="349"/>
      <c r="U221" s="347">
        <f>SUM(U222:Y225)</f>
        <v>0</v>
      </c>
      <c r="V221" s="348"/>
      <c r="W221" s="348"/>
      <c r="X221" s="348"/>
      <c r="Y221" s="349"/>
      <c r="Z221" s="347">
        <f>SUM(Z222:AC225)</f>
        <v>0</v>
      </c>
      <c r="AA221" s="348"/>
      <c r="AB221" s="348"/>
      <c r="AC221" s="349"/>
      <c r="AD221" s="347">
        <f>SUM(AD222:AG225)</f>
        <v>0</v>
      </c>
      <c r="AE221" s="348"/>
      <c r="AF221" s="348"/>
      <c r="AG221" s="349"/>
      <c r="AH221" s="350">
        <f>SUM(AH222:AK225)</f>
        <v>0</v>
      </c>
      <c r="AI221" s="351"/>
      <c r="AJ221" s="351"/>
      <c r="AK221" s="352"/>
      <c r="AL221" s="350">
        <f>SUM(AL222:AO225)</f>
        <v>0</v>
      </c>
      <c r="AM221" s="351"/>
      <c r="AN221" s="351"/>
      <c r="AO221" s="352"/>
      <c r="AP221" s="350">
        <f>SUM(AP222:AS225)</f>
        <v>0</v>
      </c>
      <c r="AQ221" s="351"/>
      <c r="AR221" s="351"/>
      <c r="AS221" s="352"/>
      <c r="AT221" s="8"/>
      <c r="AU221" s="8"/>
    </row>
    <row r="222" spans="1:47" hidden="1" x14ac:dyDescent="0.2">
      <c r="A222" s="333" t="s">
        <v>106</v>
      </c>
      <c r="B222" s="334"/>
      <c r="C222" s="334"/>
      <c r="D222" s="334"/>
      <c r="E222" s="334"/>
      <c r="F222" s="334"/>
      <c r="G222" s="334"/>
      <c r="H222" s="334"/>
      <c r="I222" s="335"/>
      <c r="J222" s="368"/>
      <c r="K222" s="369"/>
      <c r="L222" s="370"/>
      <c r="M222" s="356">
        <v>851</v>
      </c>
      <c r="N222" s="357"/>
      <c r="O222" s="358"/>
      <c r="P222" s="362">
        <f t="shared" si="5"/>
        <v>0</v>
      </c>
      <c r="Q222" s="363"/>
      <c r="R222" s="363"/>
      <c r="S222" s="363"/>
      <c r="T222" s="364"/>
      <c r="U222" s="283"/>
      <c r="V222" s="284"/>
      <c r="W222" s="284"/>
      <c r="X222" s="284"/>
      <c r="Y222" s="374"/>
      <c r="Z222" s="362"/>
      <c r="AA222" s="363"/>
      <c r="AB222" s="363"/>
      <c r="AC222" s="364"/>
      <c r="AD222" s="362"/>
      <c r="AE222" s="363"/>
      <c r="AF222" s="363"/>
      <c r="AG222" s="364"/>
      <c r="AH222" s="362"/>
      <c r="AI222" s="363"/>
      <c r="AJ222" s="363"/>
      <c r="AK222" s="364"/>
      <c r="AL222" s="368"/>
      <c r="AM222" s="369"/>
      <c r="AN222" s="369"/>
      <c r="AO222" s="370"/>
      <c r="AP222" s="368"/>
      <c r="AQ222" s="369"/>
      <c r="AR222" s="369"/>
      <c r="AS222" s="370"/>
      <c r="AT222" s="8"/>
      <c r="AU222" s="8"/>
    </row>
    <row r="223" spans="1:47" ht="25.5" hidden="1" customHeight="1" x14ac:dyDescent="0.2">
      <c r="A223" s="330" t="s">
        <v>109</v>
      </c>
      <c r="B223" s="331"/>
      <c r="C223" s="331"/>
      <c r="D223" s="331"/>
      <c r="E223" s="331"/>
      <c r="F223" s="331"/>
      <c r="G223" s="331"/>
      <c r="H223" s="331"/>
      <c r="I223" s="332"/>
      <c r="J223" s="371"/>
      <c r="K223" s="372"/>
      <c r="L223" s="373"/>
      <c r="M223" s="359"/>
      <c r="N223" s="360"/>
      <c r="O223" s="361"/>
      <c r="P223" s="365">
        <f t="shared" si="5"/>
        <v>0</v>
      </c>
      <c r="Q223" s="366"/>
      <c r="R223" s="366"/>
      <c r="S223" s="366"/>
      <c r="T223" s="367"/>
      <c r="U223" s="285"/>
      <c r="V223" s="286"/>
      <c r="W223" s="286"/>
      <c r="X223" s="286"/>
      <c r="Y223" s="375"/>
      <c r="Z223" s="365"/>
      <c r="AA223" s="366"/>
      <c r="AB223" s="366"/>
      <c r="AC223" s="367"/>
      <c r="AD223" s="365"/>
      <c r="AE223" s="366"/>
      <c r="AF223" s="366"/>
      <c r="AG223" s="367"/>
      <c r="AH223" s="365"/>
      <c r="AI223" s="366"/>
      <c r="AJ223" s="366"/>
      <c r="AK223" s="367"/>
      <c r="AL223" s="371"/>
      <c r="AM223" s="372"/>
      <c r="AN223" s="372"/>
      <c r="AO223" s="373"/>
      <c r="AP223" s="371"/>
      <c r="AQ223" s="372"/>
      <c r="AR223" s="372"/>
      <c r="AS223" s="373"/>
      <c r="AT223" s="8"/>
      <c r="AU223" s="8"/>
    </row>
    <row r="224" spans="1:47" hidden="1" x14ac:dyDescent="0.2">
      <c r="A224" s="344" t="s">
        <v>110</v>
      </c>
      <c r="B224" s="345"/>
      <c r="C224" s="345"/>
      <c r="D224" s="345"/>
      <c r="E224" s="345"/>
      <c r="F224" s="345"/>
      <c r="G224" s="345"/>
      <c r="H224" s="345"/>
      <c r="I224" s="346"/>
      <c r="J224" s="350"/>
      <c r="K224" s="351"/>
      <c r="L224" s="352"/>
      <c r="M224" s="353">
        <v>852</v>
      </c>
      <c r="N224" s="354"/>
      <c r="O224" s="355"/>
      <c r="P224" s="347">
        <f t="shared" si="5"/>
        <v>0</v>
      </c>
      <c r="Q224" s="348"/>
      <c r="R224" s="348"/>
      <c r="S224" s="348"/>
      <c r="T224" s="349"/>
      <c r="U224" s="296"/>
      <c r="V224" s="297"/>
      <c r="W224" s="297"/>
      <c r="X224" s="297"/>
      <c r="Y224" s="298"/>
      <c r="Z224" s="347"/>
      <c r="AA224" s="348"/>
      <c r="AB224" s="348"/>
      <c r="AC224" s="349"/>
      <c r="AD224" s="347"/>
      <c r="AE224" s="348"/>
      <c r="AF224" s="348"/>
      <c r="AG224" s="349"/>
      <c r="AH224" s="347"/>
      <c r="AI224" s="348"/>
      <c r="AJ224" s="348"/>
      <c r="AK224" s="349"/>
      <c r="AL224" s="350"/>
      <c r="AM224" s="351"/>
      <c r="AN224" s="351"/>
      <c r="AO224" s="352"/>
      <c r="AP224" s="350"/>
      <c r="AQ224" s="351"/>
      <c r="AR224" s="351"/>
      <c r="AS224" s="352"/>
      <c r="AT224" s="8"/>
      <c r="AU224" s="8"/>
    </row>
    <row r="225" spans="1:65" ht="12.75" hidden="1" customHeight="1" x14ac:dyDescent="0.2">
      <c r="A225" s="344" t="s">
        <v>111</v>
      </c>
      <c r="B225" s="345"/>
      <c r="C225" s="345"/>
      <c r="D225" s="345"/>
      <c r="E225" s="345"/>
      <c r="F225" s="345"/>
      <c r="G225" s="345"/>
      <c r="H225" s="345"/>
      <c r="I225" s="346"/>
      <c r="J225" s="350"/>
      <c r="K225" s="351"/>
      <c r="L225" s="352"/>
      <c r="M225" s="353">
        <v>853</v>
      </c>
      <c r="N225" s="354"/>
      <c r="O225" s="355"/>
      <c r="P225" s="347">
        <f t="shared" si="5"/>
        <v>0</v>
      </c>
      <c r="Q225" s="348"/>
      <c r="R225" s="348"/>
      <c r="S225" s="348"/>
      <c r="T225" s="349"/>
      <c r="U225" s="296"/>
      <c r="V225" s="297"/>
      <c r="W225" s="297"/>
      <c r="X225" s="297"/>
      <c r="Y225" s="298"/>
      <c r="Z225" s="347"/>
      <c r="AA225" s="348"/>
      <c r="AB225" s="348"/>
      <c r="AC225" s="349"/>
      <c r="AD225" s="347"/>
      <c r="AE225" s="348"/>
      <c r="AF225" s="348"/>
      <c r="AG225" s="349"/>
      <c r="AH225" s="347"/>
      <c r="AI225" s="348"/>
      <c r="AJ225" s="348"/>
      <c r="AK225" s="349"/>
      <c r="AL225" s="350"/>
      <c r="AM225" s="351"/>
      <c r="AN225" s="351"/>
      <c r="AO225" s="352"/>
      <c r="AP225" s="350"/>
      <c r="AQ225" s="351"/>
      <c r="AR225" s="351"/>
      <c r="AS225" s="352"/>
      <c r="AT225" s="8"/>
      <c r="AU225" s="8"/>
    </row>
    <row r="226" spans="1:65" ht="25.5" hidden="1" customHeight="1" x14ac:dyDescent="0.2">
      <c r="A226" s="344" t="s">
        <v>112</v>
      </c>
      <c r="B226" s="345"/>
      <c r="C226" s="345"/>
      <c r="D226" s="345"/>
      <c r="E226" s="345"/>
      <c r="F226" s="345"/>
      <c r="G226" s="345"/>
      <c r="H226" s="345"/>
      <c r="I226" s="346"/>
      <c r="J226" s="353">
        <v>260</v>
      </c>
      <c r="K226" s="354"/>
      <c r="L226" s="355"/>
      <c r="M226" s="350" t="s">
        <v>43</v>
      </c>
      <c r="N226" s="351"/>
      <c r="O226" s="352"/>
      <c r="P226" s="347">
        <f t="shared" si="5"/>
        <v>0</v>
      </c>
      <c r="Q226" s="348"/>
      <c r="R226" s="348"/>
      <c r="S226" s="348"/>
      <c r="T226" s="349"/>
      <c r="U226" s="347">
        <f>U227</f>
        <v>0</v>
      </c>
      <c r="V226" s="348"/>
      <c r="W226" s="348"/>
      <c r="X226" s="348"/>
      <c r="Y226" s="349"/>
      <c r="Z226" s="347">
        <f>Z227</f>
        <v>0</v>
      </c>
      <c r="AA226" s="348"/>
      <c r="AB226" s="348"/>
      <c r="AC226" s="349"/>
      <c r="AD226" s="347">
        <f>AD227</f>
        <v>0</v>
      </c>
      <c r="AE226" s="348"/>
      <c r="AF226" s="348"/>
      <c r="AG226" s="349"/>
      <c r="AH226" s="350">
        <f>AH227</f>
        <v>0</v>
      </c>
      <c r="AI226" s="351"/>
      <c r="AJ226" s="351"/>
      <c r="AK226" s="352"/>
      <c r="AL226" s="350">
        <f>AL227</f>
        <v>0</v>
      </c>
      <c r="AM226" s="351"/>
      <c r="AN226" s="351"/>
      <c r="AO226" s="352"/>
      <c r="AP226" s="350">
        <f>AP227</f>
        <v>0</v>
      </c>
      <c r="AQ226" s="351"/>
      <c r="AR226" s="351"/>
      <c r="AS226" s="352"/>
      <c r="AT226" s="8"/>
      <c r="AU226" s="8"/>
    </row>
    <row r="227" spans="1:65" hidden="1" x14ac:dyDescent="0.2">
      <c r="A227" s="333" t="s">
        <v>106</v>
      </c>
      <c r="B227" s="334"/>
      <c r="C227" s="334"/>
      <c r="D227" s="334"/>
      <c r="E227" s="334"/>
      <c r="F227" s="334"/>
      <c r="G227" s="334"/>
      <c r="H227" s="334"/>
      <c r="I227" s="335"/>
      <c r="J227" s="368"/>
      <c r="K227" s="369"/>
      <c r="L227" s="370"/>
      <c r="M227" s="356">
        <v>244</v>
      </c>
      <c r="N227" s="357"/>
      <c r="O227" s="358"/>
      <c r="P227" s="362">
        <f t="shared" si="5"/>
        <v>0</v>
      </c>
      <c r="Q227" s="363"/>
      <c r="R227" s="363"/>
      <c r="S227" s="363"/>
      <c r="T227" s="364"/>
      <c r="U227" s="283"/>
      <c r="V227" s="284"/>
      <c r="W227" s="284"/>
      <c r="X227" s="284"/>
      <c r="Y227" s="374"/>
      <c r="Z227" s="362"/>
      <c r="AA227" s="363"/>
      <c r="AB227" s="363"/>
      <c r="AC227" s="364"/>
      <c r="AD227" s="362"/>
      <c r="AE227" s="363"/>
      <c r="AF227" s="363"/>
      <c r="AG227" s="364"/>
      <c r="AH227" s="362"/>
      <c r="AI227" s="363"/>
      <c r="AJ227" s="363"/>
      <c r="AK227" s="364"/>
      <c r="AL227" s="368"/>
      <c r="AM227" s="369"/>
      <c r="AN227" s="369"/>
      <c r="AO227" s="370"/>
      <c r="AP227" s="368"/>
      <c r="AQ227" s="369"/>
      <c r="AR227" s="369"/>
      <c r="AS227" s="370"/>
      <c r="AT227" s="8"/>
      <c r="AU227" s="8"/>
    </row>
    <row r="228" spans="1:65" ht="38.25" hidden="1" customHeight="1" x14ac:dyDescent="0.2">
      <c r="A228" s="330" t="s">
        <v>113</v>
      </c>
      <c r="B228" s="331"/>
      <c r="C228" s="331"/>
      <c r="D228" s="331"/>
      <c r="E228" s="331"/>
      <c r="F228" s="331"/>
      <c r="G228" s="331"/>
      <c r="H228" s="331"/>
      <c r="I228" s="332"/>
      <c r="J228" s="371"/>
      <c r="K228" s="372"/>
      <c r="L228" s="373"/>
      <c r="M228" s="359"/>
      <c r="N228" s="360"/>
      <c r="O228" s="361"/>
      <c r="P228" s="365">
        <f t="shared" si="5"/>
        <v>0</v>
      </c>
      <c r="Q228" s="366"/>
      <c r="R228" s="366"/>
      <c r="S228" s="366"/>
      <c r="T228" s="367"/>
      <c r="U228" s="285"/>
      <c r="V228" s="286"/>
      <c r="W228" s="286"/>
      <c r="X228" s="286"/>
      <c r="Y228" s="375"/>
      <c r="Z228" s="365"/>
      <c r="AA228" s="366"/>
      <c r="AB228" s="366"/>
      <c r="AC228" s="367"/>
      <c r="AD228" s="365"/>
      <c r="AE228" s="366"/>
      <c r="AF228" s="366"/>
      <c r="AG228" s="367"/>
      <c r="AH228" s="365"/>
      <c r="AI228" s="366"/>
      <c r="AJ228" s="366"/>
      <c r="AK228" s="367"/>
      <c r="AL228" s="371"/>
      <c r="AM228" s="372"/>
      <c r="AN228" s="372"/>
      <c r="AO228" s="373"/>
      <c r="AP228" s="371"/>
      <c r="AQ228" s="372"/>
      <c r="AR228" s="372"/>
      <c r="AS228" s="373"/>
      <c r="AT228" s="8"/>
      <c r="AU228" s="8"/>
    </row>
    <row r="229" spans="1:65" s="10" customFormat="1" hidden="1" x14ac:dyDescent="0.2">
      <c r="A229" s="340" t="s">
        <v>45</v>
      </c>
      <c r="B229" s="341"/>
      <c r="C229" s="341"/>
      <c r="D229" s="341"/>
      <c r="E229" s="341"/>
      <c r="F229" s="341"/>
      <c r="G229" s="341"/>
      <c r="H229" s="341"/>
      <c r="I229" s="342"/>
      <c r="J229" s="353">
        <v>500</v>
      </c>
      <c r="K229" s="354"/>
      <c r="L229" s="355"/>
      <c r="M229" s="350" t="s">
        <v>43</v>
      </c>
      <c r="N229" s="351"/>
      <c r="O229" s="352"/>
      <c r="P229" s="347">
        <f t="shared" si="5"/>
        <v>0</v>
      </c>
      <c r="Q229" s="348"/>
      <c r="R229" s="348"/>
      <c r="S229" s="348"/>
      <c r="T229" s="349"/>
      <c r="U229" s="391">
        <f>U181</f>
        <v>0</v>
      </c>
      <c r="V229" s="297"/>
      <c r="W229" s="297"/>
      <c r="X229" s="297"/>
      <c r="Y229" s="298"/>
      <c r="Z229" s="347">
        <f>Z181</f>
        <v>0</v>
      </c>
      <c r="AA229" s="348"/>
      <c r="AB229" s="348"/>
      <c r="AC229" s="349"/>
      <c r="AD229" s="347">
        <f>AD181</f>
        <v>0</v>
      </c>
      <c r="AE229" s="348"/>
      <c r="AF229" s="348"/>
      <c r="AG229" s="349"/>
      <c r="AH229" s="347">
        <f>AH181</f>
        <v>0</v>
      </c>
      <c r="AI229" s="348"/>
      <c r="AJ229" s="348"/>
      <c r="AK229" s="349"/>
      <c r="AL229" s="350">
        <f>AL181</f>
        <v>0</v>
      </c>
      <c r="AM229" s="351"/>
      <c r="AN229" s="351"/>
      <c r="AO229" s="352"/>
      <c r="AP229" s="350">
        <f>AP181</f>
        <v>0</v>
      </c>
      <c r="AQ229" s="351"/>
      <c r="AR229" s="351"/>
      <c r="AS229" s="352"/>
      <c r="AT229" s="9"/>
      <c r="AU229" s="9"/>
    </row>
    <row r="230" spans="1:65" hidden="1" x14ac:dyDescent="0.2">
      <c r="A230" s="340" t="s">
        <v>46</v>
      </c>
      <c r="B230" s="341"/>
      <c r="C230" s="341"/>
      <c r="D230" s="341"/>
      <c r="E230" s="341"/>
      <c r="F230" s="341"/>
      <c r="G230" s="341"/>
      <c r="H230" s="341"/>
      <c r="I230" s="342"/>
      <c r="J230" s="353">
        <v>600</v>
      </c>
      <c r="K230" s="354"/>
      <c r="L230" s="355"/>
      <c r="M230" s="350" t="s">
        <v>43</v>
      </c>
      <c r="N230" s="351"/>
      <c r="O230" s="352"/>
      <c r="P230" s="347">
        <f>SUM(U230:AS230)</f>
        <v>0</v>
      </c>
      <c r="Q230" s="348"/>
      <c r="R230" s="348"/>
      <c r="S230" s="348"/>
      <c r="T230" s="349"/>
      <c r="U230" s="347">
        <f>U229+U188-U203</f>
        <v>0</v>
      </c>
      <c r="V230" s="348"/>
      <c r="W230" s="348"/>
      <c r="X230" s="348"/>
      <c r="Y230" s="349"/>
      <c r="Z230" s="347">
        <f>Z229+Z188-Z203</f>
        <v>0</v>
      </c>
      <c r="AA230" s="348"/>
      <c r="AB230" s="348"/>
      <c r="AC230" s="349"/>
      <c r="AD230" s="347">
        <f>AD229+AD188-AD203</f>
        <v>0</v>
      </c>
      <c r="AE230" s="348"/>
      <c r="AF230" s="348"/>
      <c r="AG230" s="349"/>
      <c r="AH230" s="350">
        <f>AH229+AH188-AH203</f>
        <v>0</v>
      </c>
      <c r="AI230" s="351"/>
      <c r="AJ230" s="351"/>
      <c r="AK230" s="352"/>
      <c r="AL230" s="350">
        <f>AL229+AL188-AL203</f>
        <v>0</v>
      </c>
      <c r="AM230" s="351"/>
      <c r="AN230" s="351"/>
      <c r="AO230" s="352"/>
      <c r="AP230" s="350">
        <f>AP229+AP188-AP203</f>
        <v>0</v>
      </c>
      <c r="AQ230" s="351"/>
      <c r="AR230" s="351"/>
      <c r="AS230" s="352"/>
      <c r="AT230" s="8"/>
      <c r="AU230" s="8"/>
    </row>
    <row r="231" spans="1:65" ht="12.75" hidden="1" customHeight="1" x14ac:dyDescent="0.2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4"/>
      <c r="N231" s="34"/>
      <c r="O231" s="34"/>
      <c r="P231" s="34"/>
      <c r="Q231" s="35"/>
      <c r="R231" s="35"/>
      <c r="S231" s="35"/>
      <c r="T231" s="35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5"/>
      <c r="AL231" s="35"/>
      <c r="AM231" s="35"/>
      <c r="AN231" s="35"/>
      <c r="AO231" s="35"/>
      <c r="AP231" s="35"/>
      <c r="AQ231" s="35"/>
      <c r="AR231" s="35"/>
      <c r="AS231" s="35"/>
      <c r="AT231" s="8"/>
      <c r="AU231" s="8"/>
    </row>
    <row r="232" spans="1:65" s="5" customFormat="1" ht="13.15" customHeight="1" x14ac:dyDescent="0.2">
      <c r="A232" s="11"/>
      <c r="B232" s="11"/>
      <c r="C232" s="11"/>
      <c r="D232" s="11"/>
      <c r="E232" s="11"/>
      <c r="F232" s="11"/>
      <c r="G232" s="11"/>
      <c r="H232" s="11"/>
      <c r="I232" s="13"/>
      <c r="J232" s="13"/>
      <c r="K232" s="13"/>
      <c r="L232" s="13"/>
      <c r="M232" s="28"/>
      <c r="N232" s="28"/>
      <c r="O232" s="28"/>
      <c r="P232" s="28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76" t="s">
        <v>125</v>
      </c>
      <c r="AO232" s="276"/>
      <c r="AP232" s="276"/>
      <c r="AQ232" s="276"/>
      <c r="AR232" s="276"/>
      <c r="AS232" s="27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</row>
    <row r="233" spans="1:65" s="5" customFormat="1" ht="13.15" customHeight="1" x14ac:dyDescent="0.2">
      <c r="A233" s="277" t="s">
        <v>59</v>
      </c>
      <c r="B233" s="277"/>
      <c r="C233" s="277"/>
      <c r="D233" s="277"/>
      <c r="E233" s="277"/>
      <c r="F233" s="277"/>
      <c r="G233" s="277"/>
      <c r="H233" s="277"/>
      <c r="I233" s="277"/>
      <c r="J233" s="277"/>
      <c r="K233" s="277"/>
      <c r="L233" s="277"/>
      <c r="M233" s="277"/>
      <c r="N233" s="277"/>
      <c r="O233" s="277"/>
      <c r="P233" s="277"/>
      <c r="Q233" s="277"/>
      <c r="R233" s="277"/>
      <c r="S233" s="277"/>
      <c r="T233" s="277"/>
      <c r="U233" s="277"/>
      <c r="V233" s="277"/>
      <c r="W233" s="277"/>
      <c r="X233" s="277"/>
      <c r="Y233" s="277"/>
      <c r="Z233" s="277"/>
      <c r="AA233" s="277"/>
      <c r="AB233" s="277"/>
      <c r="AC233" s="277"/>
      <c r="AD233" s="277"/>
      <c r="AE233" s="277"/>
      <c r="AF233" s="277"/>
      <c r="AG233" s="277"/>
      <c r="AH233" s="277"/>
      <c r="AI233" s="277"/>
      <c r="AJ233" s="277"/>
      <c r="AK233" s="277"/>
      <c r="AL233" s="277"/>
      <c r="AM233" s="277"/>
      <c r="AN233" s="277"/>
      <c r="AO233" s="277"/>
      <c r="AP233" s="277"/>
      <c r="AQ233" s="277"/>
      <c r="AR233" s="277"/>
      <c r="AS233" s="277"/>
    </row>
    <row r="234" spans="1:65" s="5" customFormat="1" ht="13.15" customHeight="1" x14ac:dyDescent="0.2">
      <c r="A234" s="277" t="s">
        <v>130</v>
      </c>
      <c r="B234" s="277"/>
      <c r="C234" s="277"/>
      <c r="D234" s="277"/>
      <c r="E234" s="277"/>
      <c r="F234" s="277"/>
      <c r="G234" s="277"/>
      <c r="H234" s="277"/>
      <c r="I234" s="277"/>
      <c r="J234" s="277"/>
      <c r="K234" s="277"/>
      <c r="L234" s="277"/>
      <c r="M234" s="277"/>
      <c r="N234" s="277"/>
      <c r="O234" s="277"/>
      <c r="P234" s="277"/>
      <c r="Q234" s="277"/>
      <c r="R234" s="277"/>
      <c r="S234" s="277"/>
      <c r="T234" s="277"/>
      <c r="U234" s="277"/>
      <c r="V234" s="277"/>
      <c r="W234" s="277"/>
      <c r="X234" s="277"/>
      <c r="Y234" s="277"/>
      <c r="Z234" s="277"/>
      <c r="AA234" s="277"/>
      <c r="AB234" s="277"/>
      <c r="AC234" s="277"/>
      <c r="AD234" s="277"/>
      <c r="AE234" s="277"/>
      <c r="AF234" s="277"/>
      <c r="AG234" s="277"/>
      <c r="AH234" s="277"/>
      <c r="AI234" s="277"/>
      <c r="AJ234" s="277"/>
      <c r="AK234" s="277"/>
      <c r="AL234" s="277"/>
      <c r="AM234" s="277"/>
      <c r="AN234" s="277"/>
      <c r="AO234" s="277"/>
      <c r="AP234" s="277"/>
      <c r="AQ234" s="277"/>
      <c r="AR234" s="277"/>
      <c r="AS234" s="277"/>
    </row>
    <row r="235" spans="1:65" x14ac:dyDescent="0.2">
      <c r="A235" s="325" t="s">
        <v>220</v>
      </c>
      <c r="B235" s="325"/>
      <c r="C235" s="325"/>
      <c r="D235" s="325"/>
      <c r="E235" s="325"/>
      <c r="F235" s="325"/>
      <c r="G235" s="325"/>
      <c r="H235" s="325"/>
      <c r="I235" s="325"/>
      <c r="J235" s="325"/>
      <c r="K235" s="325"/>
      <c r="L235" s="325"/>
      <c r="M235" s="325"/>
      <c r="N235" s="325"/>
      <c r="O235" s="325"/>
      <c r="P235" s="325"/>
      <c r="Q235" s="325"/>
      <c r="R235" s="325"/>
      <c r="S235" s="325"/>
      <c r="T235" s="325"/>
      <c r="U235" s="325"/>
      <c r="V235" s="325"/>
      <c r="W235" s="325"/>
      <c r="X235" s="325"/>
      <c r="Y235" s="325"/>
      <c r="Z235" s="325"/>
      <c r="AA235" s="325"/>
      <c r="AB235" s="325"/>
      <c r="AC235" s="325"/>
      <c r="AD235" s="325"/>
      <c r="AE235" s="325"/>
      <c r="AF235" s="325"/>
      <c r="AG235" s="325"/>
      <c r="AH235" s="325"/>
      <c r="AI235" s="325"/>
      <c r="AJ235" s="325"/>
      <c r="AK235" s="325"/>
      <c r="AL235" s="325"/>
      <c r="AM235" s="325"/>
      <c r="AN235" s="325"/>
      <c r="AO235" s="325"/>
      <c r="AP235" s="325"/>
      <c r="AQ235" s="325"/>
      <c r="AR235" s="325"/>
      <c r="AS235" s="325"/>
    </row>
    <row r="236" spans="1:65" s="5" customFormat="1" ht="13.15" customHeight="1" x14ac:dyDescent="0.2">
      <c r="A236" s="310" t="s">
        <v>127</v>
      </c>
      <c r="B236" s="310"/>
      <c r="C236" s="310"/>
      <c r="D236" s="310"/>
      <c r="E236" s="310"/>
      <c r="F236" s="310"/>
      <c r="G236" s="310"/>
      <c r="H236" s="310"/>
      <c r="I236" s="310"/>
      <c r="J236" s="310"/>
      <c r="K236" s="310"/>
      <c r="L236" s="310"/>
      <c r="M236" s="310"/>
      <c r="N236" s="310"/>
      <c r="O236" s="310"/>
      <c r="P236" s="310"/>
      <c r="Q236" s="310"/>
      <c r="R236" s="310"/>
      <c r="S236" s="310"/>
      <c r="T236" s="310"/>
      <c r="U236" s="310"/>
      <c r="V236" s="310"/>
      <c r="W236" s="310"/>
      <c r="X236" s="310"/>
      <c r="Y236" s="310"/>
      <c r="Z236" s="310"/>
      <c r="AA236" s="310"/>
      <c r="AB236" s="310"/>
      <c r="AC236" s="310"/>
      <c r="AD236" s="310"/>
      <c r="AE236" s="310"/>
      <c r="AF236" s="310"/>
      <c r="AG236" s="310"/>
      <c r="AH236" s="310"/>
      <c r="AI236" s="310"/>
      <c r="AJ236" s="310"/>
      <c r="AK236" s="310"/>
      <c r="AL236" s="310"/>
      <c r="AM236" s="310"/>
      <c r="AN236" s="310"/>
      <c r="AO236" s="310"/>
      <c r="AP236" s="310"/>
      <c r="AQ236" s="310"/>
      <c r="AR236" s="310"/>
      <c r="AS236" s="310"/>
    </row>
    <row r="237" spans="1:65" s="5" customFormat="1" ht="13.15" customHeight="1" x14ac:dyDescent="0.2">
      <c r="A237" s="14"/>
      <c r="B237" s="14"/>
      <c r="C237" s="14"/>
      <c r="D237" s="14"/>
      <c r="E237" s="11"/>
      <c r="F237" s="11"/>
      <c r="G237" s="11"/>
      <c r="H237" s="11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</row>
    <row r="238" spans="1:65" s="5" customFormat="1" ht="28.5" customHeight="1" x14ac:dyDescent="0.2">
      <c r="A238" s="405" t="s">
        <v>22</v>
      </c>
      <c r="B238" s="405"/>
      <c r="C238" s="405"/>
      <c r="D238" s="405"/>
      <c r="E238" s="405"/>
      <c r="F238" s="405"/>
      <c r="G238" s="405"/>
      <c r="H238" s="405"/>
      <c r="I238" s="405"/>
      <c r="J238" s="405"/>
      <c r="K238" s="405"/>
      <c r="L238" s="405"/>
      <c r="M238" s="405"/>
      <c r="N238" s="405"/>
      <c r="O238" s="405"/>
      <c r="P238" s="405"/>
      <c r="Q238" s="405"/>
      <c r="R238" s="405"/>
      <c r="S238" s="405"/>
      <c r="T238" s="405"/>
      <c r="U238" s="405"/>
      <c r="V238" s="405"/>
      <c r="W238" s="405"/>
      <c r="X238" s="405"/>
      <c r="Y238" s="405"/>
      <c r="Z238" s="405"/>
      <c r="AA238" s="405"/>
      <c r="AB238" s="405"/>
      <c r="AC238" s="405"/>
      <c r="AD238" s="326" t="s">
        <v>34</v>
      </c>
      <c r="AE238" s="326"/>
      <c r="AF238" s="326"/>
      <c r="AG238" s="326"/>
      <c r="AH238" s="326" t="s">
        <v>71</v>
      </c>
      <c r="AI238" s="326"/>
      <c r="AJ238" s="326"/>
      <c r="AK238" s="326"/>
      <c r="AL238" s="326"/>
      <c r="AM238" s="326"/>
      <c r="AN238" s="326"/>
      <c r="AO238" s="326"/>
      <c r="AP238" s="326"/>
      <c r="AQ238" s="326"/>
      <c r="AR238" s="326"/>
      <c r="AS238" s="29"/>
    </row>
    <row r="239" spans="1:65" s="5" customFormat="1" ht="13.15" customHeight="1" x14ac:dyDescent="0.2">
      <c r="A239" s="403">
        <v>1</v>
      </c>
      <c r="B239" s="403"/>
      <c r="C239" s="403"/>
      <c r="D239" s="403"/>
      <c r="E239" s="403"/>
      <c r="F239" s="403"/>
      <c r="G239" s="403"/>
      <c r="H239" s="403"/>
      <c r="I239" s="403"/>
      <c r="J239" s="403"/>
      <c r="K239" s="403"/>
      <c r="L239" s="403"/>
      <c r="M239" s="403"/>
      <c r="N239" s="403"/>
      <c r="O239" s="403"/>
      <c r="P239" s="403"/>
      <c r="Q239" s="403"/>
      <c r="R239" s="403"/>
      <c r="S239" s="403"/>
      <c r="T239" s="403"/>
      <c r="U239" s="403"/>
      <c r="V239" s="403"/>
      <c r="W239" s="403"/>
      <c r="X239" s="403"/>
      <c r="Y239" s="403"/>
      <c r="Z239" s="403"/>
      <c r="AA239" s="403"/>
      <c r="AB239" s="403"/>
      <c r="AC239" s="403"/>
      <c r="AD239" s="402">
        <v>2</v>
      </c>
      <c r="AE239" s="402"/>
      <c r="AF239" s="402"/>
      <c r="AG239" s="402"/>
      <c r="AH239" s="336">
        <v>3</v>
      </c>
      <c r="AI239" s="336"/>
      <c r="AJ239" s="336"/>
      <c r="AK239" s="336"/>
      <c r="AL239" s="336"/>
      <c r="AM239" s="336"/>
      <c r="AN239" s="336"/>
      <c r="AO239" s="336"/>
      <c r="AP239" s="336"/>
      <c r="AQ239" s="336"/>
      <c r="AR239" s="336"/>
      <c r="AS239" s="29"/>
    </row>
    <row r="240" spans="1:65" s="5" customFormat="1" ht="12.75" customHeight="1" x14ac:dyDescent="0.2">
      <c r="A240" s="406" t="s">
        <v>45</v>
      </c>
      <c r="B240" s="406"/>
      <c r="C240" s="406"/>
      <c r="D240" s="406"/>
      <c r="E240" s="406"/>
      <c r="F240" s="406"/>
      <c r="G240" s="406"/>
      <c r="H240" s="406"/>
      <c r="I240" s="406"/>
      <c r="J240" s="406"/>
      <c r="K240" s="406"/>
      <c r="L240" s="406"/>
      <c r="M240" s="406"/>
      <c r="N240" s="406"/>
      <c r="O240" s="406"/>
      <c r="P240" s="406"/>
      <c r="Q240" s="406"/>
      <c r="R240" s="406"/>
      <c r="S240" s="406"/>
      <c r="T240" s="406"/>
      <c r="U240" s="406"/>
      <c r="V240" s="406"/>
      <c r="W240" s="406"/>
      <c r="X240" s="406"/>
      <c r="Y240" s="406"/>
      <c r="Z240" s="406"/>
      <c r="AA240" s="406"/>
      <c r="AB240" s="406"/>
      <c r="AC240" s="406"/>
      <c r="AD240" s="407" t="s">
        <v>60</v>
      </c>
      <c r="AE240" s="407"/>
      <c r="AF240" s="407"/>
      <c r="AG240" s="407"/>
      <c r="AH240" s="280"/>
      <c r="AI240" s="280"/>
      <c r="AJ240" s="280"/>
      <c r="AK240" s="280"/>
      <c r="AL240" s="280"/>
      <c r="AM240" s="280"/>
      <c r="AN240" s="280"/>
      <c r="AO240" s="280"/>
      <c r="AP240" s="280"/>
      <c r="AQ240" s="280"/>
      <c r="AR240" s="280"/>
      <c r="AS240" s="29"/>
    </row>
    <row r="241" spans="1:65" s="5" customFormat="1" ht="12.75" customHeight="1" x14ac:dyDescent="0.2">
      <c r="A241" s="406" t="s">
        <v>46</v>
      </c>
      <c r="B241" s="406"/>
      <c r="C241" s="406"/>
      <c r="D241" s="406"/>
      <c r="E241" s="406"/>
      <c r="F241" s="406"/>
      <c r="G241" s="406"/>
      <c r="H241" s="406"/>
      <c r="I241" s="406"/>
      <c r="J241" s="406"/>
      <c r="K241" s="406"/>
      <c r="L241" s="406"/>
      <c r="M241" s="406"/>
      <c r="N241" s="406"/>
      <c r="O241" s="406"/>
      <c r="P241" s="406"/>
      <c r="Q241" s="406"/>
      <c r="R241" s="406"/>
      <c r="S241" s="406"/>
      <c r="T241" s="406"/>
      <c r="U241" s="406"/>
      <c r="V241" s="406"/>
      <c r="W241" s="406"/>
      <c r="X241" s="406"/>
      <c r="Y241" s="406"/>
      <c r="Z241" s="406"/>
      <c r="AA241" s="406"/>
      <c r="AB241" s="406"/>
      <c r="AC241" s="406"/>
      <c r="AD241" s="407" t="s">
        <v>61</v>
      </c>
      <c r="AE241" s="407"/>
      <c r="AF241" s="407"/>
      <c r="AG241" s="407"/>
      <c r="AH241" s="280"/>
      <c r="AI241" s="280"/>
      <c r="AJ241" s="280"/>
      <c r="AK241" s="280"/>
      <c r="AL241" s="280"/>
      <c r="AM241" s="280"/>
      <c r="AN241" s="280"/>
      <c r="AO241" s="280"/>
      <c r="AP241" s="280"/>
      <c r="AQ241" s="280"/>
      <c r="AR241" s="280"/>
      <c r="AS241" s="29"/>
    </row>
    <row r="242" spans="1:65" s="5" customFormat="1" ht="12.75" customHeight="1" x14ac:dyDescent="0.2">
      <c r="A242" s="406" t="s">
        <v>64</v>
      </c>
      <c r="B242" s="406"/>
      <c r="C242" s="406"/>
      <c r="D242" s="406"/>
      <c r="E242" s="406"/>
      <c r="F242" s="406"/>
      <c r="G242" s="406"/>
      <c r="H242" s="406"/>
      <c r="I242" s="406"/>
      <c r="J242" s="406"/>
      <c r="K242" s="406"/>
      <c r="L242" s="406"/>
      <c r="M242" s="406"/>
      <c r="N242" s="406"/>
      <c r="O242" s="406"/>
      <c r="P242" s="406"/>
      <c r="Q242" s="406"/>
      <c r="R242" s="406"/>
      <c r="S242" s="406"/>
      <c r="T242" s="406"/>
      <c r="U242" s="406"/>
      <c r="V242" s="406"/>
      <c r="W242" s="406"/>
      <c r="X242" s="406"/>
      <c r="Y242" s="406"/>
      <c r="Z242" s="406"/>
      <c r="AA242" s="406"/>
      <c r="AB242" s="406"/>
      <c r="AC242" s="406"/>
      <c r="AD242" s="407" t="s">
        <v>62</v>
      </c>
      <c r="AE242" s="407"/>
      <c r="AF242" s="407"/>
      <c r="AG242" s="407"/>
      <c r="AH242" s="280"/>
      <c r="AI242" s="280"/>
      <c r="AJ242" s="280"/>
      <c r="AK242" s="280"/>
      <c r="AL242" s="280"/>
      <c r="AM242" s="280"/>
      <c r="AN242" s="280"/>
      <c r="AO242" s="280"/>
      <c r="AP242" s="280"/>
      <c r="AQ242" s="280"/>
      <c r="AR242" s="280"/>
      <c r="AS242" s="29"/>
    </row>
    <row r="243" spans="1:65" s="5" customFormat="1" x14ac:dyDescent="0.2">
      <c r="A243" s="406"/>
      <c r="B243" s="406"/>
      <c r="C243" s="406"/>
      <c r="D243" s="406"/>
      <c r="E243" s="406"/>
      <c r="F243" s="406"/>
      <c r="G243" s="406"/>
      <c r="H243" s="406"/>
      <c r="I243" s="406"/>
      <c r="J243" s="406"/>
      <c r="K243" s="406"/>
      <c r="L243" s="406"/>
      <c r="M243" s="406"/>
      <c r="N243" s="406"/>
      <c r="O243" s="406"/>
      <c r="P243" s="406"/>
      <c r="Q243" s="406"/>
      <c r="R243" s="406"/>
      <c r="S243" s="406"/>
      <c r="T243" s="406"/>
      <c r="U243" s="406"/>
      <c r="V243" s="406"/>
      <c r="W243" s="406"/>
      <c r="X243" s="406"/>
      <c r="Y243" s="406"/>
      <c r="Z243" s="406"/>
      <c r="AA243" s="406"/>
      <c r="AB243" s="406"/>
      <c r="AC243" s="406"/>
      <c r="AD243" s="407"/>
      <c r="AE243" s="407"/>
      <c r="AF243" s="407"/>
      <c r="AG243" s="407"/>
      <c r="AH243" s="280"/>
      <c r="AI243" s="280"/>
      <c r="AJ243" s="280"/>
      <c r="AK243" s="280"/>
      <c r="AL243" s="280"/>
      <c r="AM243" s="280"/>
      <c r="AN243" s="280"/>
      <c r="AO243" s="280"/>
      <c r="AP243" s="280"/>
      <c r="AQ243" s="280"/>
      <c r="AR243" s="280"/>
      <c r="AS243" s="29"/>
    </row>
    <row r="244" spans="1:65" s="5" customFormat="1" ht="12.75" customHeight="1" x14ac:dyDescent="0.2">
      <c r="A244" s="406" t="s">
        <v>65</v>
      </c>
      <c r="B244" s="406"/>
      <c r="C244" s="406"/>
      <c r="D244" s="406"/>
      <c r="E244" s="406"/>
      <c r="F244" s="406"/>
      <c r="G244" s="406"/>
      <c r="H244" s="406"/>
      <c r="I244" s="406"/>
      <c r="J244" s="406"/>
      <c r="K244" s="406"/>
      <c r="L244" s="406"/>
      <c r="M244" s="406"/>
      <c r="N244" s="406"/>
      <c r="O244" s="406"/>
      <c r="P244" s="406"/>
      <c r="Q244" s="406"/>
      <c r="R244" s="406"/>
      <c r="S244" s="406"/>
      <c r="T244" s="406"/>
      <c r="U244" s="406"/>
      <c r="V244" s="406"/>
      <c r="W244" s="406"/>
      <c r="X244" s="406"/>
      <c r="Y244" s="406"/>
      <c r="Z244" s="406"/>
      <c r="AA244" s="406"/>
      <c r="AB244" s="406"/>
      <c r="AC244" s="406"/>
      <c r="AD244" s="407" t="s">
        <v>63</v>
      </c>
      <c r="AE244" s="407"/>
      <c r="AF244" s="407"/>
      <c r="AG244" s="407"/>
      <c r="AH244" s="280"/>
      <c r="AI244" s="280"/>
      <c r="AJ244" s="280"/>
      <c r="AK244" s="280"/>
      <c r="AL244" s="280"/>
      <c r="AM244" s="280"/>
      <c r="AN244" s="280"/>
      <c r="AO244" s="280"/>
      <c r="AP244" s="280"/>
      <c r="AQ244" s="280"/>
      <c r="AR244" s="280"/>
      <c r="AS244" s="29"/>
    </row>
    <row r="245" spans="1:65" s="5" customFormat="1" x14ac:dyDescent="0.2">
      <c r="A245" s="415"/>
      <c r="B245" s="415"/>
      <c r="C245" s="415"/>
      <c r="D245" s="415"/>
      <c r="E245" s="415"/>
      <c r="F245" s="415"/>
      <c r="G245" s="415"/>
      <c r="H245" s="415"/>
      <c r="I245" s="415"/>
      <c r="J245" s="415"/>
      <c r="K245" s="415"/>
      <c r="L245" s="415"/>
      <c r="M245" s="415"/>
      <c r="N245" s="415"/>
      <c r="O245" s="415"/>
      <c r="P245" s="415"/>
      <c r="Q245" s="415"/>
      <c r="R245" s="415"/>
      <c r="S245" s="415"/>
      <c r="T245" s="415"/>
      <c r="U245" s="415"/>
      <c r="V245" s="415"/>
      <c r="W245" s="415"/>
      <c r="X245" s="415"/>
      <c r="Y245" s="415"/>
      <c r="Z245" s="415"/>
      <c r="AA245" s="415"/>
      <c r="AB245" s="415"/>
      <c r="AC245" s="415"/>
      <c r="AD245" s="329"/>
      <c r="AE245" s="329"/>
      <c r="AF245" s="329"/>
      <c r="AG245" s="329"/>
      <c r="AH245" s="280"/>
      <c r="AI245" s="280"/>
      <c r="AJ245" s="280"/>
      <c r="AK245" s="280"/>
      <c r="AL245" s="280"/>
      <c r="AM245" s="280"/>
      <c r="AN245" s="280"/>
      <c r="AO245" s="280"/>
      <c r="AP245" s="280"/>
      <c r="AQ245" s="280"/>
      <c r="AR245" s="280"/>
      <c r="AS245" s="29"/>
    </row>
    <row r="246" spans="1:65" s="5" customFormat="1" x14ac:dyDescent="0.2">
      <c r="I246" s="12"/>
      <c r="J246" s="12"/>
      <c r="K246" s="12"/>
      <c r="L246" s="12"/>
      <c r="M246" s="30"/>
      <c r="N246" s="30"/>
      <c r="O246" s="30"/>
      <c r="P246" s="30"/>
      <c r="Q246" s="30"/>
      <c r="R246" s="30"/>
      <c r="S246" s="30"/>
      <c r="T246" s="30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</row>
    <row r="247" spans="1:65" s="5" customFormat="1" ht="13.15" customHeight="1" x14ac:dyDescent="0.2">
      <c r="A247" s="11"/>
      <c r="B247" s="11"/>
      <c r="C247" s="11"/>
      <c r="D247" s="11"/>
      <c r="E247" s="11"/>
      <c r="F247" s="11"/>
      <c r="G247" s="11"/>
      <c r="H247" s="11"/>
      <c r="I247" s="13"/>
      <c r="J247" s="13"/>
      <c r="K247" s="13"/>
      <c r="L247" s="13"/>
      <c r="M247" s="28"/>
      <c r="N247" s="28"/>
      <c r="O247" s="28"/>
      <c r="P247" s="28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76" t="s">
        <v>126</v>
      </c>
      <c r="AO247" s="276"/>
      <c r="AP247" s="276"/>
      <c r="AQ247" s="276"/>
      <c r="AR247" s="276"/>
      <c r="AS247" s="27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</row>
    <row r="248" spans="1:65" s="5" customFormat="1" ht="12.75" customHeight="1" x14ac:dyDescent="0.2">
      <c r="A248" s="277" t="s">
        <v>171</v>
      </c>
      <c r="B248" s="277"/>
      <c r="C248" s="277"/>
      <c r="D248" s="277"/>
      <c r="E248" s="277"/>
      <c r="F248" s="277"/>
      <c r="G248" s="277"/>
      <c r="H248" s="277"/>
      <c r="I248" s="277"/>
      <c r="J248" s="277"/>
      <c r="K248" s="277"/>
      <c r="L248" s="277"/>
      <c r="M248" s="277"/>
      <c r="N248" s="277"/>
      <c r="O248" s="277"/>
      <c r="P248" s="277"/>
      <c r="Q248" s="277"/>
      <c r="R248" s="277"/>
      <c r="S248" s="277"/>
      <c r="T248" s="277"/>
      <c r="U248" s="277"/>
      <c r="V248" s="277"/>
      <c r="W248" s="277"/>
      <c r="X248" s="277"/>
      <c r="Y248" s="277"/>
      <c r="Z248" s="277"/>
      <c r="AA248" s="277"/>
      <c r="AB248" s="277"/>
      <c r="AC248" s="277"/>
      <c r="AD248" s="277"/>
      <c r="AE248" s="277"/>
      <c r="AF248" s="277"/>
      <c r="AG248" s="277"/>
      <c r="AH248" s="277"/>
      <c r="AI248" s="277"/>
      <c r="AJ248" s="277"/>
      <c r="AK248" s="277"/>
      <c r="AL248" s="277"/>
      <c r="AM248" s="277"/>
      <c r="AN248" s="277"/>
      <c r="AO248" s="277"/>
      <c r="AP248" s="277"/>
      <c r="AQ248" s="277"/>
      <c r="AR248" s="277"/>
      <c r="AS248" s="277"/>
    </row>
    <row r="249" spans="1:65" s="5" customFormat="1" ht="12.75" customHeight="1" x14ac:dyDescent="0.2">
      <c r="A249" s="122"/>
      <c r="B249" s="122"/>
      <c r="C249" s="122"/>
      <c r="D249" s="122"/>
      <c r="E249" s="122"/>
      <c r="F249" s="122"/>
      <c r="G249" s="122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122"/>
      <c r="U249" s="122"/>
      <c r="V249" s="122"/>
      <c r="W249" s="122"/>
      <c r="X249" s="122"/>
      <c r="Y249" s="122"/>
      <c r="Z249" s="122"/>
      <c r="AA249" s="122"/>
      <c r="AB249" s="122"/>
      <c r="AC249" s="122"/>
      <c r="AD249" s="122"/>
      <c r="AE249" s="122"/>
      <c r="AF249" s="122"/>
      <c r="AO249" s="122"/>
      <c r="AP249" s="122"/>
      <c r="AQ249" s="122"/>
      <c r="AR249" s="122"/>
      <c r="AS249" s="122"/>
    </row>
    <row r="250" spans="1:65" s="5" customFormat="1" ht="12.75" customHeight="1" x14ac:dyDescent="0.2">
      <c r="A250" s="405" t="s">
        <v>22</v>
      </c>
      <c r="B250" s="405"/>
      <c r="C250" s="405"/>
      <c r="D250" s="405"/>
      <c r="E250" s="405"/>
      <c r="F250" s="405"/>
      <c r="G250" s="405"/>
      <c r="H250" s="405"/>
      <c r="I250" s="405"/>
      <c r="J250" s="405"/>
      <c r="K250" s="405"/>
      <c r="L250" s="405"/>
      <c r="M250" s="405"/>
      <c r="N250" s="405"/>
      <c r="O250" s="405"/>
      <c r="P250" s="405"/>
      <c r="Q250" s="405"/>
      <c r="R250" s="405"/>
      <c r="S250" s="405"/>
      <c r="T250" s="405"/>
      <c r="U250" s="405"/>
      <c r="V250" s="405"/>
      <c r="W250" s="405"/>
      <c r="X250" s="405"/>
      <c r="Y250" s="405"/>
      <c r="Z250" s="405"/>
      <c r="AA250" s="405"/>
      <c r="AB250" s="405"/>
      <c r="AC250" s="405"/>
      <c r="AD250" s="326" t="s">
        <v>34</v>
      </c>
      <c r="AE250" s="326"/>
      <c r="AF250" s="326"/>
      <c r="AG250" s="326"/>
      <c r="AH250" s="326" t="s">
        <v>70</v>
      </c>
      <c r="AI250" s="326"/>
      <c r="AJ250" s="326"/>
      <c r="AK250" s="326"/>
      <c r="AL250" s="326"/>
      <c r="AM250" s="326"/>
      <c r="AN250" s="326"/>
      <c r="AO250" s="326"/>
      <c r="AP250" s="326"/>
      <c r="AQ250" s="326"/>
      <c r="AR250" s="326"/>
      <c r="AS250" s="29"/>
    </row>
    <row r="251" spans="1:65" s="5" customFormat="1" ht="12.75" customHeight="1" x14ac:dyDescent="0.2">
      <c r="A251" s="403">
        <v>1</v>
      </c>
      <c r="B251" s="403"/>
      <c r="C251" s="403"/>
      <c r="D251" s="403"/>
      <c r="E251" s="403"/>
      <c r="F251" s="403"/>
      <c r="G251" s="403"/>
      <c r="H251" s="403"/>
      <c r="I251" s="403"/>
      <c r="J251" s="403"/>
      <c r="K251" s="403"/>
      <c r="L251" s="403"/>
      <c r="M251" s="403"/>
      <c r="N251" s="403"/>
      <c r="O251" s="403"/>
      <c r="P251" s="403"/>
      <c r="Q251" s="403"/>
      <c r="R251" s="403"/>
      <c r="S251" s="403"/>
      <c r="T251" s="403"/>
      <c r="U251" s="403"/>
      <c r="V251" s="403"/>
      <c r="W251" s="403"/>
      <c r="X251" s="403"/>
      <c r="Y251" s="403"/>
      <c r="Z251" s="403"/>
      <c r="AA251" s="403"/>
      <c r="AB251" s="403"/>
      <c r="AC251" s="403"/>
      <c r="AD251" s="402">
        <v>2</v>
      </c>
      <c r="AE251" s="402"/>
      <c r="AF251" s="402"/>
      <c r="AG251" s="402"/>
      <c r="AH251" s="336">
        <v>3</v>
      </c>
      <c r="AI251" s="336"/>
      <c r="AJ251" s="336"/>
      <c r="AK251" s="336"/>
      <c r="AL251" s="336"/>
      <c r="AM251" s="336"/>
      <c r="AN251" s="336"/>
      <c r="AO251" s="336"/>
      <c r="AP251" s="336"/>
      <c r="AQ251" s="336"/>
      <c r="AR251" s="336"/>
      <c r="AS251" s="29"/>
    </row>
    <row r="252" spans="1:65" s="5" customFormat="1" ht="12.75" customHeight="1" x14ac:dyDescent="0.2">
      <c r="A252" s="406" t="s">
        <v>67</v>
      </c>
      <c r="B252" s="406"/>
      <c r="C252" s="406"/>
      <c r="D252" s="406"/>
      <c r="E252" s="406"/>
      <c r="F252" s="406"/>
      <c r="G252" s="406"/>
      <c r="H252" s="406"/>
      <c r="I252" s="406"/>
      <c r="J252" s="406"/>
      <c r="K252" s="406"/>
      <c r="L252" s="406"/>
      <c r="M252" s="406"/>
      <c r="N252" s="406"/>
      <c r="O252" s="406"/>
      <c r="P252" s="406"/>
      <c r="Q252" s="406"/>
      <c r="R252" s="406"/>
      <c r="S252" s="406"/>
      <c r="T252" s="406"/>
      <c r="U252" s="406"/>
      <c r="V252" s="406"/>
      <c r="W252" s="406"/>
      <c r="X252" s="406"/>
      <c r="Y252" s="406"/>
      <c r="Z252" s="406"/>
      <c r="AA252" s="406"/>
      <c r="AB252" s="406"/>
      <c r="AC252" s="406"/>
      <c r="AD252" s="407" t="s">
        <v>60</v>
      </c>
      <c r="AE252" s="407"/>
      <c r="AF252" s="407"/>
      <c r="AG252" s="407"/>
      <c r="AH252" s="329"/>
      <c r="AI252" s="329"/>
      <c r="AJ252" s="329"/>
      <c r="AK252" s="329"/>
      <c r="AL252" s="329"/>
      <c r="AM252" s="329"/>
      <c r="AN252" s="329"/>
      <c r="AO252" s="329"/>
      <c r="AP252" s="329"/>
      <c r="AQ252" s="329"/>
      <c r="AR252" s="329"/>
      <c r="AS252" s="29"/>
    </row>
    <row r="253" spans="1:65" s="5" customFormat="1" ht="31.5" customHeight="1" x14ac:dyDescent="0.2">
      <c r="A253" s="406" t="s">
        <v>202</v>
      </c>
      <c r="B253" s="406"/>
      <c r="C253" s="406"/>
      <c r="D253" s="406"/>
      <c r="E253" s="406"/>
      <c r="F253" s="406"/>
      <c r="G253" s="406"/>
      <c r="H253" s="406"/>
      <c r="I253" s="406"/>
      <c r="J253" s="406"/>
      <c r="K253" s="406"/>
      <c r="L253" s="406"/>
      <c r="M253" s="406"/>
      <c r="N253" s="406"/>
      <c r="O253" s="406"/>
      <c r="P253" s="406"/>
      <c r="Q253" s="406"/>
      <c r="R253" s="406"/>
      <c r="S253" s="406"/>
      <c r="T253" s="406"/>
      <c r="U253" s="406"/>
      <c r="V253" s="406"/>
      <c r="W253" s="406"/>
      <c r="X253" s="406"/>
      <c r="Y253" s="406"/>
      <c r="Z253" s="406"/>
      <c r="AA253" s="406"/>
      <c r="AB253" s="406"/>
      <c r="AC253" s="406"/>
      <c r="AD253" s="407" t="s">
        <v>203</v>
      </c>
      <c r="AE253" s="407"/>
      <c r="AF253" s="407"/>
      <c r="AG253" s="407"/>
      <c r="AH253" s="329"/>
      <c r="AI253" s="329"/>
      <c r="AJ253" s="329"/>
      <c r="AK253" s="329"/>
      <c r="AL253" s="329"/>
      <c r="AM253" s="329"/>
      <c r="AN253" s="329"/>
      <c r="AO253" s="329"/>
      <c r="AP253" s="329"/>
      <c r="AQ253" s="329"/>
      <c r="AR253" s="329"/>
      <c r="AS253" s="29"/>
    </row>
    <row r="254" spans="1:65" s="5" customFormat="1" ht="12.75" customHeight="1" x14ac:dyDescent="0.2">
      <c r="A254" s="406" t="s">
        <v>204</v>
      </c>
      <c r="B254" s="406"/>
      <c r="C254" s="406"/>
      <c r="D254" s="406"/>
      <c r="E254" s="406"/>
      <c r="F254" s="406"/>
      <c r="G254" s="406"/>
      <c r="H254" s="406"/>
      <c r="I254" s="406"/>
      <c r="J254" s="406"/>
      <c r="K254" s="406"/>
      <c r="L254" s="406"/>
      <c r="M254" s="406"/>
      <c r="N254" s="406"/>
      <c r="O254" s="406"/>
      <c r="P254" s="406"/>
      <c r="Q254" s="406"/>
      <c r="R254" s="406"/>
      <c r="S254" s="406"/>
      <c r="T254" s="406"/>
      <c r="U254" s="406"/>
      <c r="V254" s="406"/>
      <c r="W254" s="406"/>
      <c r="X254" s="406"/>
      <c r="Y254" s="406"/>
      <c r="Z254" s="406"/>
      <c r="AA254" s="406"/>
      <c r="AB254" s="406"/>
      <c r="AC254" s="406"/>
      <c r="AD254" s="407" t="s">
        <v>205</v>
      </c>
      <c r="AE254" s="407"/>
      <c r="AF254" s="407"/>
      <c r="AG254" s="407"/>
      <c r="AH254" s="329"/>
      <c r="AI254" s="329"/>
      <c r="AJ254" s="329"/>
      <c r="AK254" s="329"/>
      <c r="AL254" s="329"/>
      <c r="AM254" s="329"/>
      <c r="AN254" s="329"/>
      <c r="AO254" s="329"/>
      <c r="AP254" s="329"/>
      <c r="AQ254" s="329"/>
      <c r="AR254" s="329"/>
      <c r="AS254" s="29"/>
    </row>
    <row r="255" spans="1:65" s="5" customFormat="1" ht="12.75" customHeight="1" x14ac:dyDescent="0.2">
      <c r="A255" s="406" t="s">
        <v>206</v>
      </c>
      <c r="B255" s="406"/>
      <c r="C255" s="406"/>
      <c r="D255" s="406"/>
      <c r="E255" s="406"/>
      <c r="F255" s="406"/>
      <c r="G255" s="406"/>
      <c r="H255" s="406"/>
      <c r="I255" s="406"/>
      <c r="J255" s="406"/>
      <c r="K255" s="406"/>
      <c r="L255" s="406"/>
      <c r="M255" s="406"/>
      <c r="N255" s="406"/>
      <c r="O255" s="406"/>
      <c r="P255" s="406"/>
      <c r="Q255" s="406"/>
      <c r="R255" s="406"/>
      <c r="S255" s="406"/>
      <c r="T255" s="406"/>
      <c r="U255" s="406"/>
      <c r="V255" s="406"/>
      <c r="W255" s="406"/>
      <c r="X255" s="406"/>
      <c r="Y255" s="406"/>
      <c r="Z255" s="406"/>
      <c r="AA255" s="406"/>
      <c r="AB255" s="406"/>
      <c r="AC255" s="406"/>
      <c r="AD255" s="407" t="s">
        <v>207</v>
      </c>
      <c r="AE255" s="407"/>
      <c r="AF255" s="407"/>
      <c r="AG255" s="407"/>
      <c r="AH255" s="329"/>
      <c r="AI255" s="329"/>
      <c r="AJ255" s="329"/>
      <c r="AK255" s="329"/>
      <c r="AL255" s="329"/>
      <c r="AM255" s="329"/>
      <c r="AN255" s="329"/>
      <c r="AO255" s="329"/>
      <c r="AP255" s="329"/>
      <c r="AQ255" s="329"/>
      <c r="AR255" s="329"/>
      <c r="AS255" s="29"/>
    </row>
    <row r="256" spans="1:65" s="5" customFormat="1" ht="25.5" customHeight="1" x14ac:dyDescent="0.2">
      <c r="A256" s="406" t="s">
        <v>68</v>
      </c>
      <c r="B256" s="406"/>
      <c r="C256" s="406"/>
      <c r="D256" s="406"/>
      <c r="E256" s="406"/>
      <c r="F256" s="406"/>
      <c r="G256" s="406"/>
      <c r="H256" s="406"/>
      <c r="I256" s="406"/>
      <c r="J256" s="406"/>
      <c r="K256" s="406"/>
      <c r="L256" s="406"/>
      <c r="M256" s="406"/>
      <c r="N256" s="406"/>
      <c r="O256" s="406"/>
      <c r="P256" s="406"/>
      <c r="Q256" s="406"/>
      <c r="R256" s="406"/>
      <c r="S256" s="406"/>
      <c r="T256" s="406"/>
      <c r="U256" s="406"/>
      <c r="V256" s="406"/>
      <c r="W256" s="406"/>
      <c r="X256" s="406"/>
      <c r="Y256" s="406"/>
      <c r="Z256" s="406"/>
      <c r="AA256" s="406"/>
      <c r="AB256" s="406"/>
      <c r="AC256" s="406"/>
      <c r="AD256" s="407" t="s">
        <v>61</v>
      </c>
      <c r="AE256" s="407"/>
      <c r="AF256" s="407"/>
      <c r="AG256" s="407"/>
      <c r="AH256" s="329"/>
      <c r="AI256" s="329"/>
      <c r="AJ256" s="329"/>
      <c r="AK256" s="329"/>
      <c r="AL256" s="329"/>
      <c r="AM256" s="329"/>
      <c r="AN256" s="329"/>
      <c r="AO256" s="329"/>
      <c r="AP256" s="329"/>
      <c r="AQ256" s="329"/>
      <c r="AR256" s="329"/>
      <c r="AS256" s="29"/>
    </row>
    <row r="257" spans="1:45" s="5" customFormat="1" ht="31.5" customHeight="1" x14ac:dyDescent="0.2">
      <c r="A257" s="406" t="s">
        <v>202</v>
      </c>
      <c r="B257" s="406"/>
      <c r="C257" s="406"/>
      <c r="D257" s="406"/>
      <c r="E257" s="406"/>
      <c r="F257" s="406"/>
      <c r="G257" s="406"/>
      <c r="H257" s="406"/>
      <c r="I257" s="406"/>
      <c r="J257" s="406"/>
      <c r="K257" s="406"/>
      <c r="L257" s="406"/>
      <c r="M257" s="406"/>
      <c r="N257" s="406"/>
      <c r="O257" s="406"/>
      <c r="P257" s="406"/>
      <c r="Q257" s="406"/>
      <c r="R257" s="406"/>
      <c r="S257" s="406"/>
      <c r="T257" s="406"/>
      <c r="U257" s="406"/>
      <c r="V257" s="406"/>
      <c r="W257" s="406"/>
      <c r="X257" s="406"/>
      <c r="Y257" s="406"/>
      <c r="Z257" s="406"/>
      <c r="AA257" s="406"/>
      <c r="AB257" s="406"/>
      <c r="AC257" s="406"/>
      <c r="AD257" s="407" t="s">
        <v>208</v>
      </c>
      <c r="AE257" s="407"/>
      <c r="AF257" s="407"/>
      <c r="AG257" s="407"/>
      <c r="AH257" s="329"/>
      <c r="AI257" s="329"/>
      <c r="AJ257" s="329"/>
      <c r="AK257" s="329"/>
      <c r="AL257" s="329"/>
      <c r="AM257" s="329"/>
      <c r="AN257" s="329"/>
      <c r="AO257" s="329"/>
      <c r="AP257" s="329"/>
      <c r="AQ257" s="329"/>
      <c r="AR257" s="329"/>
      <c r="AS257" s="29"/>
    </row>
    <row r="258" spans="1:45" s="5" customFormat="1" ht="12.75" customHeight="1" x14ac:dyDescent="0.2">
      <c r="A258" s="406" t="s">
        <v>204</v>
      </c>
      <c r="B258" s="406"/>
      <c r="C258" s="406"/>
      <c r="D258" s="406"/>
      <c r="E258" s="406"/>
      <c r="F258" s="406"/>
      <c r="G258" s="406"/>
      <c r="H258" s="406"/>
      <c r="I258" s="406"/>
      <c r="J258" s="406"/>
      <c r="K258" s="406"/>
      <c r="L258" s="406"/>
      <c r="M258" s="406"/>
      <c r="N258" s="406"/>
      <c r="O258" s="406"/>
      <c r="P258" s="406"/>
      <c r="Q258" s="406"/>
      <c r="R258" s="406"/>
      <c r="S258" s="406"/>
      <c r="T258" s="406"/>
      <c r="U258" s="406"/>
      <c r="V258" s="406"/>
      <c r="W258" s="406"/>
      <c r="X258" s="406"/>
      <c r="Y258" s="406"/>
      <c r="Z258" s="406"/>
      <c r="AA258" s="406"/>
      <c r="AB258" s="406"/>
      <c r="AC258" s="406"/>
      <c r="AD258" s="407" t="s">
        <v>209</v>
      </c>
      <c r="AE258" s="407"/>
      <c r="AF258" s="407"/>
      <c r="AG258" s="407"/>
      <c r="AH258" s="329"/>
      <c r="AI258" s="329"/>
      <c r="AJ258" s="329"/>
      <c r="AK258" s="329"/>
      <c r="AL258" s="329"/>
      <c r="AM258" s="329"/>
      <c r="AN258" s="329"/>
      <c r="AO258" s="329"/>
      <c r="AP258" s="329"/>
      <c r="AQ258" s="329"/>
      <c r="AR258" s="329"/>
      <c r="AS258" s="29"/>
    </row>
    <row r="259" spans="1:45" s="5" customFormat="1" ht="12.75" customHeight="1" x14ac:dyDescent="0.2">
      <c r="A259" s="406" t="s">
        <v>206</v>
      </c>
      <c r="B259" s="406"/>
      <c r="C259" s="406"/>
      <c r="D259" s="406"/>
      <c r="E259" s="406"/>
      <c r="F259" s="406"/>
      <c r="G259" s="406"/>
      <c r="H259" s="406"/>
      <c r="I259" s="406"/>
      <c r="J259" s="406"/>
      <c r="K259" s="406"/>
      <c r="L259" s="406"/>
      <c r="M259" s="406"/>
      <c r="N259" s="406"/>
      <c r="O259" s="406"/>
      <c r="P259" s="406"/>
      <c r="Q259" s="406"/>
      <c r="R259" s="406"/>
      <c r="S259" s="406"/>
      <c r="T259" s="406"/>
      <c r="U259" s="406"/>
      <c r="V259" s="406"/>
      <c r="W259" s="406"/>
      <c r="X259" s="406"/>
      <c r="Y259" s="406"/>
      <c r="Z259" s="406"/>
      <c r="AA259" s="406"/>
      <c r="AB259" s="406"/>
      <c r="AC259" s="406"/>
      <c r="AD259" s="407" t="s">
        <v>210</v>
      </c>
      <c r="AE259" s="407"/>
      <c r="AF259" s="407"/>
      <c r="AG259" s="407"/>
      <c r="AH259" s="329"/>
      <c r="AI259" s="329"/>
      <c r="AJ259" s="329"/>
      <c r="AK259" s="329"/>
      <c r="AL259" s="329"/>
      <c r="AM259" s="329"/>
      <c r="AN259" s="329"/>
      <c r="AO259" s="329"/>
      <c r="AP259" s="329"/>
      <c r="AQ259" s="329"/>
      <c r="AR259" s="329"/>
      <c r="AS259" s="29"/>
    </row>
    <row r="260" spans="1:45" s="5" customFormat="1" ht="12.75" customHeight="1" x14ac:dyDescent="0.2">
      <c r="A260" s="409" t="s">
        <v>69</v>
      </c>
      <c r="B260" s="410"/>
      <c r="C260" s="410"/>
      <c r="D260" s="410"/>
      <c r="E260" s="410"/>
      <c r="F260" s="410"/>
      <c r="G260" s="410"/>
      <c r="H260" s="410"/>
      <c r="I260" s="410"/>
      <c r="J260" s="410"/>
      <c r="K260" s="410"/>
      <c r="L260" s="410"/>
      <c r="M260" s="410"/>
      <c r="N260" s="410"/>
      <c r="O260" s="410"/>
      <c r="P260" s="410"/>
      <c r="Q260" s="410"/>
      <c r="R260" s="410"/>
      <c r="S260" s="410"/>
      <c r="T260" s="410"/>
      <c r="U260" s="410"/>
      <c r="V260" s="410"/>
      <c r="W260" s="410"/>
      <c r="X260" s="410"/>
      <c r="Y260" s="410"/>
      <c r="Z260" s="410"/>
      <c r="AA260" s="410"/>
      <c r="AB260" s="410"/>
      <c r="AC260" s="411"/>
      <c r="AD260" s="412" t="s">
        <v>62</v>
      </c>
      <c r="AE260" s="413"/>
      <c r="AF260" s="413"/>
      <c r="AG260" s="414"/>
      <c r="AH260" s="350"/>
      <c r="AI260" s="351"/>
      <c r="AJ260" s="351"/>
      <c r="AK260" s="351"/>
      <c r="AL260" s="351"/>
      <c r="AM260" s="351"/>
      <c r="AN260" s="351"/>
      <c r="AO260" s="351"/>
      <c r="AP260" s="351"/>
      <c r="AQ260" s="351"/>
      <c r="AR260" s="352"/>
      <c r="AS260" s="29"/>
    </row>
    <row r="261" spans="1:45" s="5" customFormat="1" ht="31.5" customHeight="1" x14ac:dyDescent="0.2">
      <c r="A261" s="406" t="s">
        <v>202</v>
      </c>
      <c r="B261" s="406"/>
      <c r="C261" s="406"/>
      <c r="D261" s="406"/>
      <c r="E261" s="406"/>
      <c r="F261" s="406"/>
      <c r="G261" s="406"/>
      <c r="H261" s="406"/>
      <c r="I261" s="406"/>
      <c r="J261" s="406"/>
      <c r="K261" s="406"/>
      <c r="L261" s="406"/>
      <c r="M261" s="406"/>
      <c r="N261" s="406"/>
      <c r="O261" s="406"/>
      <c r="P261" s="406"/>
      <c r="Q261" s="406"/>
      <c r="R261" s="406"/>
      <c r="S261" s="406"/>
      <c r="T261" s="406"/>
      <c r="U261" s="406"/>
      <c r="V261" s="406"/>
      <c r="W261" s="406"/>
      <c r="X261" s="406"/>
      <c r="Y261" s="406"/>
      <c r="Z261" s="406"/>
      <c r="AA261" s="406"/>
      <c r="AB261" s="406"/>
      <c r="AC261" s="406"/>
      <c r="AD261" s="407" t="s">
        <v>208</v>
      </c>
      <c r="AE261" s="407"/>
      <c r="AF261" s="407"/>
      <c r="AG261" s="407"/>
      <c r="AH261" s="329"/>
      <c r="AI261" s="329"/>
      <c r="AJ261" s="329"/>
      <c r="AK261" s="329"/>
      <c r="AL261" s="329"/>
      <c r="AM261" s="329"/>
      <c r="AN261" s="329"/>
      <c r="AO261" s="329"/>
      <c r="AP261" s="329"/>
      <c r="AQ261" s="329"/>
      <c r="AR261" s="329"/>
      <c r="AS261" s="29"/>
    </row>
    <row r="262" spans="1:45" s="5" customFormat="1" ht="12.75" customHeight="1" x14ac:dyDescent="0.2">
      <c r="A262" s="406" t="s">
        <v>204</v>
      </c>
      <c r="B262" s="406"/>
      <c r="C262" s="406"/>
      <c r="D262" s="406"/>
      <c r="E262" s="406"/>
      <c r="F262" s="406"/>
      <c r="G262" s="406"/>
      <c r="H262" s="406"/>
      <c r="I262" s="406"/>
      <c r="J262" s="406"/>
      <c r="K262" s="406"/>
      <c r="L262" s="406"/>
      <c r="M262" s="406"/>
      <c r="N262" s="406"/>
      <c r="O262" s="406"/>
      <c r="P262" s="406"/>
      <c r="Q262" s="406"/>
      <c r="R262" s="406"/>
      <c r="S262" s="406"/>
      <c r="T262" s="406"/>
      <c r="U262" s="406"/>
      <c r="V262" s="406"/>
      <c r="W262" s="406"/>
      <c r="X262" s="406"/>
      <c r="Y262" s="406"/>
      <c r="Z262" s="406"/>
      <c r="AA262" s="406"/>
      <c r="AB262" s="406"/>
      <c r="AC262" s="406"/>
      <c r="AD262" s="407" t="s">
        <v>211</v>
      </c>
      <c r="AE262" s="407"/>
      <c r="AF262" s="407"/>
      <c r="AG262" s="407"/>
      <c r="AH262" s="329"/>
      <c r="AI262" s="329"/>
      <c r="AJ262" s="329"/>
      <c r="AK262" s="329"/>
      <c r="AL262" s="329"/>
      <c r="AM262" s="329"/>
      <c r="AN262" s="329"/>
      <c r="AO262" s="329"/>
      <c r="AP262" s="329"/>
      <c r="AQ262" s="329"/>
      <c r="AR262" s="329"/>
      <c r="AS262" s="29"/>
    </row>
    <row r="263" spans="1:45" s="5" customFormat="1" ht="12.75" customHeight="1" x14ac:dyDescent="0.2">
      <c r="A263" s="406" t="s">
        <v>206</v>
      </c>
      <c r="B263" s="406"/>
      <c r="C263" s="406"/>
      <c r="D263" s="406"/>
      <c r="E263" s="406"/>
      <c r="F263" s="406"/>
      <c r="G263" s="406"/>
      <c r="H263" s="406"/>
      <c r="I263" s="406"/>
      <c r="J263" s="406"/>
      <c r="K263" s="406"/>
      <c r="L263" s="406"/>
      <c r="M263" s="406"/>
      <c r="N263" s="406"/>
      <c r="O263" s="406"/>
      <c r="P263" s="406"/>
      <c r="Q263" s="406"/>
      <c r="R263" s="406"/>
      <c r="S263" s="406"/>
      <c r="T263" s="406"/>
      <c r="U263" s="406"/>
      <c r="V263" s="406"/>
      <c r="W263" s="406"/>
      <c r="X263" s="406"/>
      <c r="Y263" s="406"/>
      <c r="Z263" s="406"/>
      <c r="AA263" s="406"/>
      <c r="AB263" s="406"/>
      <c r="AC263" s="406"/>
      <c r="AD263" s="407" t="s">
        <v>212</v>
      </c>
      <c r="AE263" s="407"/>
      <c r="AF263" s="407"/>
      <c r="AG263" s="407"/>
      <c r="AH263" s="329"/>
      <c r="AI263" s="329"/>
      <c r="AJ263" s="329"/>
      <c r="AK263" s="329"/>
      <c r="AL263" s="329"/>
      <c r="AM263" s="329"/>
      <c r="AN263" s="329"/>
      <c r="AO263" s="329"/>
      <c r="AP263" s="329"/>
      <c r="AQ263" s="329"/>
      <c r="AR263" s="329"/>
      <c r="AS263" s="29"/>
    </row>
    <row r="264" spans="1:45" s="5" customFormat="1" ht="12.75" customHeight="1" x14ac:dyDescent="0.2"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31"/>
      <c r="AD264" s="31"/>
      <c r="AE264" s="31"/>
      <c r="AF264" s="31"/>
      <c r="AG264" s="28"/>
      <c r="AH264" s="28"/>
      <c r="AI264" s="28"/>
      <c r="AJ264" s="28"/>
      <c r="AK264" s="28"/>
      <c r="AL264" s="28"/>
      <c r="AM264" s="28"/>
      <c r="AN264" s="28"/>
      <c r="AO264" s="29"/>
      <c r="AP264" s="29"/>
      <c r="AQ264" s="29"/>
      <c r="AR264" s="29"/>
      <c r="AS264" s="29"/>
    </row>
    <row r="266" spans="1:45" x14ac:dyDescent="0.2">
      <c r="F266" s="5"/>
      <c r="G266" s="5"/>
      <c r="H266" s="5"/>
      <c r="I266" s="5"/>
      <c r="J266" s="5"/>
      <c r="K266" s="5"/>
    </row>
    <row r="267" spans="1:45" x14ac:dyDescent="0.2">
      <c r="D267" s="14"/>
      <c r="F267" s="14"/>
      <c r="G267" s="14"/>
      <c r="H267" s="14"/>
      <c r="I267" s="14"/>
      <c r="J267" s="14"/>
      <c r="K267" s="14"/>
      <c r="L267" s="6"/>
      <c r="T267" s="23" t="s">
        <v>168</v>
      </c>
      <c r="W267" s="7"/>
      <c r="X267" s="7"/>
      <c r="Y267" s="7"/>
      <c r="Z267" s="7"/>
      <c r="AA267" s="7"/>
      <c r="AD267" s="424" t="s">
        <v>193</v>
      </c>
      <c r="AE267" s="425"/>
      <c r="AF267" s="425"/>
      <c r="AG267" s="425"/>
      <c r="AH267" s="425"/>
      <c r="AI267" s="425"/>
      <c r="AJ267" s="425"/>
      <c r="AS267" s="3"/>
    </row>
    <row r="268" spans="1:45" x14ac:dyDescent="0.2">
      <c r="C268" s="5"/>
      <c r="D268" s="5"/>
      <c r="E268" s="5"/>
      <c r="F268" s="5"/>
      <c r="G268" s="5"/>
      <c r="H268" s="5"/>
      <c r="I268" s="5"/>
      <c r="J268" s="5"/>
      <c r="K268" s="5"/>
      <c r="W268" s="1"/>
      <c r="X268" s="50"/>
      <c r="Y268" s="51" t="s">
        <v>29</v>
      </c>
      <c r="Z268" s="50"/>
      <c r="AA268" s="1"/>
      <c r="AB268" s="1"/>
      <c r="AC268" s="1"/>
      <c r="AD268" s="48" t="s">
        <v>30</v>
      </c>
      <c r="AE268" s="48"/>
      <c r="AF268" s="48"/>
      <c r="AG268" s="1"/>
      <c r="AH268" s="1"/>
      <c r="AI268" s="1"/>
      <c r="AJ268" s="1"/>
      <c r="AK268" s="1"/>
      <c r="AL268" s="1"/>
      <c r="AM268" s="1"/>
      <c r="AS268" s="3"/>
    </row>
    <row r="269" spans="1:45" x14ac:dyDescent="0.2">
      <c r="C269" s="5"/>
      <c r="D269" s="5"/>
      <c r="E269" s="5"/>
      <c r="F269" s="5"/>
      <c r="G269" s="5"/>
      <c r="H269" s="5"/>
      <c r="I269" s="5"/>
      <c r="J269" s="5"/>
      <c r="K269" s="23"/>
      <c r="R269" s="408"/>
      <c r="S269" s="408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S269" s="3"/>
    </row>
    <row r="270" spans="1:45" x14ac:dyDescent="0.2">
      <c r="F270" s="5"/>
      <c r="G270" s="5"/>
      <c r="H270" s="5"/>
      <c r="I270" s="5"/>
      <c r="J270" s="5"/>
      <c r="K270" s="23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S270" s="3"/>
    </row>
    <row r="271" spans="1:45" x14ac:dyDescent="0.2">
      <c r="K271" s="18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S271" s="3"/>
    </row>
    <row r="272" spans="1:45" x14ac:dyDescent="0.2">
      <c r="T272" s="18" t="s">
        <v>169</v>
      </c>
      <c r="W272" s="53"/>
      <c r="X272" s="53"/>
      <c r="Y272" s="49"/>
      <c r="Z272" s="49"/>
      <c r="AA272" s="53"/>
      <c r="AB272" s="1"/>
      <c r="AC272" s="1"/>
      <c r="AD272" s="424" t="s">
        <v>200</v>
      </c>
      <c r="AE272" s="425"/>
      <c r="AF272" s="425"/>
      <c r="AG272" s="425"/>
      <c r="AH272" s="425"/>
      <c r="AI272" s="425"/>
      <c r="AJ272" s="425"/>
      <c r="AK272" s="1"/>
      <c r="AL272" s="1"/>
      <c r="AM272" s="1"/>
      <c r="AS272" s="3"/>
    </row>
    <row r="273" spans="3:45" x14ac:dyDescent="0.2">
      <c r="W273" s="1"/>
      <c r="X273" s="1"/>
      <c r="Y273" s="51" t="s">
        <v>29</v>
      </c>
      <c r="Z273" s="50"/>
      <c r="AA273" s="1"/>
      <c r="AB273" s="1"/>
      <c r="AC273" s="1"/>
      <c r="AD273" s="56" t="s">
        <v>30</v>
      </c>
      <c r="AE273" s="51"/>
      <c r="AF273" s="51"/>
      <c r="AG273" s="1"/>
      <c r="AH273" s="1"/>
      <c r="AI273" s="1"/>
      <c r="AJ273" s="1"/>
      <c r="AK273" s="1"/>
      <c r="AL273" s="1"/>
      <c r="AM273" s="1"/>
      <c r="AS273" s="3"/>
    </row>
    <row r="274" spans="3:45" x14ac:dyDescent="0.2">
      <c r="K274" s="18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S274" s="3"/>
    </row>
    <row r="275" spans="3:45" x14ac:dyDescent="0.2">
      <c r="K275" s="18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S275" s="3"/>
    </row>
    <row r="276" spans="3:45" x14ac:dyDescent="0.2">
      <c r="K276" s="18" t="s">
        <v>170</v>
      </c>
      <c r="N276" s="424" t="s">
        <v>194</v>
      </c>
      <c r="O276" s="425"/>
      <c r="P276" s="425"/>
      <c r="Q276" s="425"/>
      <c r="R276" s="425"/>
      <c r="S276" s="425"/>
      <c r="T276" s="425"/>
      <c r="W276" s="53"/>
      <c r="X276" s="53"/>
      <c r="Y276" s="53"/>
      <c r="Z276" s="53"/>
      <c r="AA276" s="53"/>
      <c r="AB276" s="1"/>
      <c r="AC276" s="1"/>
      <c r="AD276" s="426" t="s">
        <v>195</v>
      </c>
      <c r="AE276" s="427"/>
      <c r="AF276" s="427"/>
      <c r="AG276" s="427"/>
      <c r="AH276" s="427"/>
      <c r="AI276" s="427"/>
      <c r="AJ276" s="427"/>
      <c r="AK276" s="50"/>
      <c r="AL276" s="50"/>
      <c r="AM276" s="1"/>
      <c r="AS276" s="3"/>
    </row>
    <row r="277" spans="3:45" x14ac:dyDescent="0.2">
      <c r="N277" s="1"/>
      <c r="O277" s="1"/>
      <c r="P277" s="1"/>
      <c r="Q277" s="1"/>
      <c r="R277" s="1"/>
      <c r="S277" s="1"/>
      <c r="T277" s="52" t="s">
        <v>31</v>
      </c>
      <c r="W277" s="1"/>
      <c r="X277" s="1"/>
      <c r="Y277" s="121" t="s">
        <v>29</v>
      </c>
      <c r="Z277" s="1"/>
      <c r="AA277" s="1"/>
      <c r="AB277" s="1"/>
      <c r="AC277" s="1"/>
      <c r="AD277" s="56" t="s">
        <v>30</v>
      </c>
      <c r="AE277" s="51"/>
      <c r="AF277" s="51"/>
      <c r="AG277" s="1"/>
      <c r="AH277" s="1"/>
      <c r="AI277" s="1"/>
      <c r="AJ277" s="1"/>
      <c r="AK277" s="1"/>
      <c r="AL277" s="1"/>
      <c r="AM277" s="1"/>
      <c r="AS277" s="3"/>
    </row>
    <row r="278" spans="3:45" x14ac:dyDescent="0.2">
      <c r="C278" s="1"/>
      <c r="D278" s="1"/>
      <c r="E278" s="1"/>
      <c r="F278" s="1"/>
      <c r="G278" s="1"/>
      <c r="H278" s="1"/>
      <c r="I278" s="1"/>
      <c r="J278" s="1"/>
      <c r="K278" s="52"/>
      <c r="AS278" s="3"/>
    </row>
  </sheetData>
  <mergeCells count="1259">
    <mergeCell ref="AG2:AS2"/>
    <mergeCell ref="AG3:AS3"/>
    <mergeCell ref="AJ4:AS4"/>
    <mergeCell ref="AK9:AS9"/>
    <mergeCell ref="AJ10:AS10"/>
    <mergeCell ref="A14:AS14"/>
    <mergeCell ref="I43:L43"/>
    <mergeCell ref="AM48:AP48"/>
    <mergeCell ref="AM49:AP49"/>
    <mergeCell ref="AN52:AS52"/>
    <mergeCell ref="A53:AS53"/>
    <mergeCell ref="A54:AS54"/>
    <mergeCell ref="Q25:AJ25"/>
    <mergeCell ref="AP25:AS25"/>
    <mergeCell ref="AP26:AS26"/>
    <mergeCell ref="Q27:AJ27"/>
    <mergeCell ref="AP27:AS27"/>
    <mergeCell ref="Q28:AJ28"/>
    <mergeCell ref="A15:AS15"/>
    <mergeCell ref="A16:AS16"/>
    <mergeCell ref="A17:AS17"/>
    <mergeCell ref="N21:AJ21"/>
    <mergeCell ref="AP21:AS21"/>
    <mergeCell ref="N22:AJ22"/>
    <mergeCell ref="AP22:AS23"/>
    <mergeCell ref="N23:AJ24"/>
    <mergeCell ref="AP24:AS24"/>
    <mergeCell ref="A61:C62"/>
    <mergeCell ref="D61:AJ61"/>
    <mergeCell ref="AK61:AR62"/>
    <mergeCell ref="D62:AJ62"/>
    <mergeCell ref="A63:C63"/>
    <mergeCell ref="D63:AJ63"/>
    <mergeCell ref="AK63:AR63"/>
    <mergeCell ref="A58:C58"/>
    <mergeCell ref="D58:AJ58"/>
    <mergeCell ref="AK58:AR58"/>
    <mergeCell ref="A59:C60"/>
    <mergeCell ref="D59:AJ59"/>
    <mergeCell ref="AK59:AR60"/>
    <mergeCell ref="D60:AJ60"/>
    <mergeCell ref="A55:AS55"/>
    <mergeCell ref="A56:C56"/>
    <mergeCell ref="D56:AJ56"/>
    <mergeCell ref="AK56:AR56"/>
    <mergeCell ref="A57:C57"/>
    <mergeCell ref="D57:AJ57"/>
    <mergeCell ref="AK57:AR57"/>
    <mergeCell ref="A71:C71"/>
    <mergeCell ref="D71:AJ71"/>
    <mergeCell ref="AK71:AR71"/>
    <mergeCell ref="A72:C72"/>
    <mergeCell ref="D72:AJ72"/>
    <mergeCell ref="AK72:AR72"/>
    <mergeCell ref="A67:C68"/>
    <mergeCell ref="D67:AJ67"/>
    <mergeCell ref="AK67:AR68"/>
    <mergeCell ref="D68:AJ68"/>
    <mergeCell ref="A69:C70"/>
    <mergeCell ref="D69:AJ69"/>
    <mergeCell ref="AK69:AR70"/>
    <mergeCell ref="D70:AJ70"/>
    <mergeCell ref="A64:C65"/>
    <mergeCell ref="D64:AJ64"/>
    <mergeCell ref="AK64:AR65"/>
    <mergeCell ref="D65:AJ65"/>
    <mergeCell ref="A66:C66"/>
    <mergeCell ref="D66:AJ66"/>
    <mergeCell ref="AK66:AR66"/>
    <mergeCell ref="A78:C79"/>
    <mergeCell ref="D78:AJ78"/>
    <mergeCell ref="AK78:AR79"/>
    <mergeCell ref="D79:AJ79"/>
    <mergeCell ref="AN81:AS81"/>
    <mergeCell ref="A82:AS82"/>
    <mergeCell ref="A75:C75"/>
    <mergeCell ref="D75:AJ75"/>
    <mergeCell ref="AK75:AR75"/>
    <mergeCell ref="A76:C77"/>
    <mergeCell ref="D76:AJ76"/>
    <mergeCell ref="AK76:AR77"/>
    <mergeCell ref="D77:AJ77"/>
    <mergeCell ref="A73:C73"/>
    <mergeCell ref="D73:AJ73"/>
    <mergeCell ref="AK73:AR73"/>
    <mergeCell ref="A74:C74"/>
    <mergeCell ref="D74:AJ74"/>
    <mergeCell ref="AK74:AR74"/>
    <mergeCell ref="AH86:AK87"/>
    <mergeCell ref="AL86:AS86"/>
    <mergeCell ref="AL87:AO87"/>
    <mergeCell ref="AP87:AS87"/>
    <mergeCell ref="A88:I88"/>
    <mergeCell ref="J88:L88"/>
    <mergeCell ref="M88:O88"/>
    <mergeCell ref="P88:T88"/>
    <mergeCell ref="U88:Y88"/>
    <mergeCell ref="Z88:AC88"/>
    <mergeCell ref="A83:AS83"/>
    <mergeCell ref="A84:I87"/>
    <mergeCell ref="J84:L87"/>
    <mergeCell ref="M84:O87"/>
    <mergeCell ref="P84:AS84"/>
    <mergeCell ref="P85:T87"/>
    <mergeCell ref="U85:AS85"/>
    <mergeCell ref="U86:Y87"/>
    <mergeCell ref="Z86:AC87"/>
    <mergeCell ref="AD86:AG87"/>
    <mergeCell ref="Z91:AC92"/>
    <mergeCell ref="AD91:AG92"/>
    <mergeCell ref="AH91:AK92"/>
    <mergeCell ref="AL91:AO92"/>
    <mergeCell ref="AP91:AS92"/>
    <mergeCell ref="A92:I92"/>
    <mergeCell ref="Z90:AC90"/>
    <mergeCell ref="AD90:AG90"/>
    <mergeCell ref="AH90:AK90"/>
    <mergeCell ref="AL90:AO90"/>
    <mergeCell ref="AP90:AS90"/>
    <mergeCell ref="A91:I91"/>
    <mergeCell ref="J91:L92"/>
    <mergeCell ref="M91:O92"/>
    <mergeCell ref="P91:T92"/>
    <mergeCell ref="U91:Y92"/>
    <mergeCell ref="AD88:AG88"/>
    <mergeCell ref="AH88:AK88"/>
    <mergeCell ref="AL88:AO88"/>
    <mergeCell ref="AP88:AS88"/>
    <mergeCell ref="A89:AS89"/>
    <mergeCell ref="A90:I90"/>
    <mergeCell ref="J90:L90"/>
    <mergeCell ref="M90:O90"/>
    <mergeCell ref="P90:T90"/>
    <mergeCell ref="U90:Y90"/>
    <mergeCell ref="AD94:AG95"/>
    <mergeCell ref="AH94:AK95"/>
    <mergeCell ref="AL94:AO95"/>
    <mergeCell ref="AP94:AS95"/>
    <mergeCell ref="A95:I95"/>
    <mergeCell ref="A96:I96"/>
    <mergeCell ref="J96:L96"/>
    <mergeCell ref="M96:O96"/>
    <mergeCell ref="P96:T96"/>
    <mergeCell ref="U96:Y96"/>
    <mergeCell ref="AD93:AG93"/>
    <mergeCell ref="AH93:AK93"/>
    <mergeCell ref="AL93:AO93"/>
    <mergeCell ref="AP93:AS93"/>
    <mergeCell ref="A94:I94"/>
    <mergeCell ref="J94:L95"/>
    <mergeCell ref="M94:O95"/>
    <mergeCell ref="P94:T95"/>
    <mergeCell ref="U94:Y95"/>
    <mergeCell ref="Z94:AC95"/>
    <mergeCell ref="A93:I93"/>
    <mergeCell ref="J93:L93"/>
    <mergeCell ref="M93:O93"/>
    <mergeCell ref="P93:T93"/>
    <mergeCell ref="U93:Y93"/>
    <mergeCell ref="Z93:AC93"/>
    <mergeCell ref="Z97:AC97"/>
    <mergeCell ref="AD97:AG97"/>
    <mergeCell ref="AH97:AK97"/>
    <mergeCell ref="AL97:AO97"/>
    <mergeCell ref="AP97:AS97"/>
    <mergeCell ref="A98:I98"/>
    <mergeCell ref="J98:L98"/>
    <mergeCell ref="M98:O98"/>
    <mergeCell ref="P98:T98"/>
    <mergeCell ref="U98:Y98"/>
    <mergeCell ref="Z96:AC96"/>
    <mergeCell ref="AD96:AG96"/>
    <mergeCell ref="AH96:AK96"/>
    <mergeCell ref="AL96:AO96"/>
    <mergeCell ref="AP96:AS96"/>
    <mergeCell ref="A97:I97"/>
    <mergeCell ref="J97:L97"/>
    <mergeCell ref="M97:O97"/>
    <mergeCell ref="P97:T97"/>
    <mergeCell ref="U97:Y97"/>
    <mergeCell ref="Z99:AC99"/>
    <mergeCell ref="AD99:AG99"/>
    <mergeCell ref="AH99:AK99"/>
    <mergeCell ref="AL99:AO99"/>
    <mergeCell ref="AP99:AS99"/>
    <mergeCell ref="A100:I100"/>
    <mergeCell ref="J100:L100"/>
    <mergeCell ref="M100:O100"/>
    <mergeCell ref="P100:T100"/>
    <mergeCell ref="U100:Y100"/>
    <mergeCell ref="Z98:AC98"/>
    <mergeCell ref="AD98:AG98"/>
    <mergeCell ref="AH98:AK98"/>
    <mergeCell ref="AL98:AO98"/>
    <mergeCell ref="AP98:AS98"/>
    <mergeCell ref="A99:I99"/>
    <mergeCell ref="J99:L99"/>
    <mergeCell ref="M99:O99"/>
    <mergeCell ref="P99:T99"/>
    <mergeCell ref="U99:Y99"/>
    <mergeCell ref="Z101:AC101"/>
    <mergeCell ref="AD101:AG101"/>
    <mergeCell ref="AH101:AK101"/>
    <mergeCell ref="AL101:AO101"/>
    <mergeCell ref="AP101:AS101"/>
    <mergeCell ref="A102:I102"/>
    <mergeCell ref="J102:L103"/>
    <mergeCell ref="M102:O103"/>
    <mergeCell ref="P102:T103"/>
    <mergeCell ref="U102:Y103"/>
    <mergeCell ref="Z100:AC100"/>
    <mergeCell ref="AD100:AG100"/>
    <mergeCell ref="AH100:AK100"/>
    <mergeCell ref="AL100:AO100"/>
    <mergeCell ref="AP100:AS100"/>
    <mergeCell ref="A101:I101"/>
    <mergeCell ref="J101:L101"/>
    <mergeCell ref="M101:O101"/>
    <mergeCell ref="P101:T101"/>
    <mergeCell ref="U101:Y101"/>
    <mergeCell ref="AD104:AG104"/>
    <mergeCell ref="AH104:AK104"/>
    <mergeCell ref="AL104:AO104"/>
    <mergeCell ref="AP104:AS104"/>
    <mergeCell ref="A105:I105"/>
    <mergeCell ref="J105:L105"/>
    <mergeCell ref="M105:O105"/>
    <mergeCell ref="P105:T105"/>
    <mergeCell ref="U105:Y105"/>
    <mergeCell ref="Z105:AC105"/>
    <mergeCell ref="A104:I104"/>
    <mergeCell ref="J104:L104"/>
    <mergeCell ref="M104:O104"/>
    <mergeCell ref="P104:T104"/>
    <mergeCell ref="U104:Y104"/>
    <mergeCell ref="Z104:AC104"/>
    <mergeCell ref="Z102:AC103"/>
    <mergeCell ref="AD102:AG103"/>
    <mergeCell ref="AH102:AK103"/>
    <mergeCell ref="AL102:AO103"/>
    <mergeCell ref="AP102:AS103"/>
    <mergeCell ref="A103:I103"/>
    <mergeCell ref="AD106:AG107"/>
    <mergeCell ref="AH106:AK107"/>
    <mergeCell ref="AL106:AO107"/>
    <mergeCell ref="AP106:AS107"/>
    <mergeCell ref="A107:I107"/>
    <mergeCell ref="A108:I108"/>
    <mergeCell ref="J108:L109"/>
    <mergeCell ref="M108:O109"/>
    <mergeCell ref="P108:T109"/>
    <mergeCell ref="U108:Y109"/>
    <mergeCell ref="AD105:AG105"/>
    <mergeCell ref="AH105:AK105"/>
    <mergeCell ref="AL105:AO105"/>
    <mergeCell ref="AP105:AS105"/>
    <mergeCell ref="A106:I106"/>
    <mergeCell ref="J106:L107"/>
    <mergeCell ref="M106:O107"/>
    <mergeCell ref="P106:T107"/>
    <mergeCell ref="U106:Y107"/>
    <mergeCell ref="Z106:AC107"/>
    <mergeCell ref="AD110:AG111"/>
    <mergeCell ref="AH110:AK111"/>
    <mergeCell ref="AL110:AO111"/>
    <mergeCell ref="AP110:AS111"/>
    <mergeCell ref="A111:I111"/>
    <mergeCell ref="A112:I112"/>
    <mergeCell ref="J112:L112"/>
    <mergeCell ref="M112:O112"/>
    <mergeCell ref="P112:T112"/>
    <mergeCell ref="U112:Y112"/>
    <mergeCell ref="A110:I110"/>
    <mergeCell ref="J110:L111"/>
    <mergeCell ref="M110:O111"/>
    <mergeCell ref="P110:T111"/>
    <mergeCell ref="U110:Y111"/>
    <mergeCell ref="Z110:AC111"/>
    <mergeCell ref="Z108:AC109"/>
    <mergeCell ref="AD108:AG109"/>
    <mergeCell ref="AH108:AK109"/>
    <mergeCell ref="AL108:AO109"/>
    <mergeCell ref="AP108:AS109"/>
    <mergeCell ref="A109:I109"/>
    <mergeCell ref="Z113:AC113"/>
    <mergeCell ref="AD113:AG113"/>
    <mergeCell ref="AH113:AK113"/>
    <mergeCell ref="AL113:AO113"/>
    <mergeCell ref="AP113:AS113"/>
    <mergeCell ref="A114:I114"/>
    <mergeCell ref="J114:L114"/>
    <mergeCell ref="M114:O114"/>
    <mergeCell ref="P114:T114"/>
    <mergeCell ref="U114:Y114"/>
    <mergeCell ref="Z112:AC112"/>
    <mergeCell ref="AD112:AG112"/>
    <mergeCell ref="AH112:AK112"/>
    <mergeCell ref="AL112:AO112"/>
    <mergeCell ref="AP112:AS112"/>
    <mergeCell ref="A113:I113"/>
    <mergeCell ref="J113:L113"/>
    <mergeCell ref="M113:O113"/>
    <mergeCell ref="P113:T113"/>
    <mergeCell ref="U113:Y113"/>
    <mergeCell ref="Z115:AC115"/>
    <mergeCell ref="AD115:AG115"/>
    <mergeCell ref="AH115:AK115"/>
    <mergeCell ref="AL115:AO115"/>
    <mergeCell ref="AP115:AS115"/>
    <mergeCell ref="A116:I116"/>
    <mergeCell ref="J116:L117"/>
    <mergeCell ref="M116:O117"/>
    <mergeCell ref="P116:T117"/>
    <mergeCell ref="U116:Y117"/>
    <mergeCell ref="Z114:AC114"/>
    <mergeCell ref="AD114:AG114"/>
    <mergeCell ref="AH114:AK114"/>
    <mergeCell ref="AL114:AO114"/>
    <mergeCell ref="AP114:AS114"/>
    <mergeCell ref="A115:I115"/>
    <mergeCell ref="J115:L115"/>
    <mergeCell ref="M115:O115"/>
    <mergeCell ref="P115:T115"/>
    <mergeCell ref="U115:Y115"/>
    <mergeCell ref="AD118:AG118"/>
    <mergeCell ref="AH118:AK118"/>
    <mergeCell ref="AL118:AO118"/>
    <mergeCell ref="AP118:AS118"/>
    <mergeCell ref="A119:I119"/>
    <mergeCell ref="J119:L119"/>
    <mergeCell ref="M119:O119"/>
    <mergeCell ref="P119:T119"/>
    <mergeCell ref="U119:Y119"/>
    <mergeCell ref="Z119:AC119"/>
    <mergeCell ref="A118:I118"/>
    <mergeCell ref="J118:L118"/>
    <mergeCell ref="M118:O118"/>
    <mergeCell ref="P118:T118"/>
    <mergeCell ref="U118:Y118"/>
    <mergeCell ref="Z118:AC118"/>
    <mergeCell ref="Z116:AC117"/>
    <mergeCell ref="AD116:AG117"/>
    <mergeCell ref="AH116:AK117"/>
    <mergeCell ref="AL116:AO117"/>
    <mergeCell ref="AP116:AS117"/>
    <mergeCell ref="A117:I117"/>
    <mergeCell ref="AD120:AG120"/>
    <mergeCell ref="AH120:AK120"/>
    <mergeCell ref="AL120:AO120"/>
    <mergeCell ref="AP120:AS120"/>
    <mergeCell ref="A121:I121"/>
    <mergeCell ref="J121:L122"/>
    <mergeCell ref="M121:O122"/>
    <mergeCell ref="P121:T122"/>
    <mergeCell ref="U121:Y122"/>
    <mergeCell ref="Z121:AC122"/>
    <mergeCell ref="AD119:AG119"/>
    <mergeCell ref="AH119:AK119"/>
    <mergeCell ref="AL119:AO119"/>
    <mergeCell ref="AP119:AS119"/>
    <mergeCell ref="A120:I120"/>
    <mergeCell ref="J120:L120"/>
    <mergeCell ref="M120:O120"/>
    <mergeCell ref="P120:T120"/>
    <mergeCell ref="U120:Y120"/>
    <mergeCell ref="Z120:AC120"/>
    <mergeCell ref="Z123:AC123"/>
    <mergeCell ref="AD123:AG123"/>
    <mergeCell ref="AH123:AK123"/>
    <mergeCell ref="AL123:AO123"/>
    <mergeCell ref="AP123:AS123"/>
    <mergeCell ref="A124:I124"/>
    <mergeCell ref="J124:L125"/>
    <mergeCell ref="M124:O125"/>
    <mergeCell ref="P124:T125"/>
    <mergeCell ref="U124:Y125"/>
    <mergeCell ref="AD121:AG122"/>
    <mergeCell ref="AH121:AK122"/>
    <mergeCell ref="AL121:AO122"/>
    <mergeCell ref="AP121:AS122"/>
    <mergeCell ref="A122:I122"/>
    <mergeCell ref="A123:I123"/>
    <mergeCell ref="J123:L123"/>
    <mergeCell ref="M123:O123"/>
    <mergeCell ref="P123:T123"/>
    <mergeCell ref="U123:Y123"/>
    <mergeCell ref="AD126:AG126"/>
    <mergeCell ref="AH126:AK126"/>
    <mergeCell ref="AL126:AO126"/>
    <mergeCell ref="AP126:AS126"/>
    <mergeCell ref="A127:I127"/>
    <mergeCell ref="J127:L127"/>
    <mergeCell ref="M127:O127"/>
    <mergeCell ref="P127:T127"/>
    <mergeCell ref="U127:Y127"/>
    <mergeCell ref="Z127:AC127"/>
    <mergeCell ref="A126:I126"/>
    <mergeCell ref="J126:L126"/>
    <mergeCell ref="M126:O126"/>
    <mergeCell ref="P126:T126"/>
    <mergeCell ref="U126:Y126"/>
    <mergeCell ref="Z126:AC126"/>
    <mergeCell ref="Z124:AC125"/>
    <mergeCell ref="AD124:AG125"/>
    <mergeCell ref="AH124:AK125"/>
    <mergeCell ref="AL124:AO125"/>
    <mergeCell ref="AP124:AS125"/>
    <mergeCell ref="A125:I125"/>
    <mergeCell ref="AD128:AG128"/>
    <mergeCell ref="AH128:AK128"/>
    <mergeCell ref="AL128:AO128"/>
    <mergeCell ref="AP128:AS128"/>
    <mergeCell ref="A129:I129"/>
    <mergeCell ref="J129:L130"/>
    <mergeCell ref="M129:O130"/>
    <mergeCell ref="P129:T130"/>
    <mergeCell ref="U129:Y130"/>
    <mergeCell ref="Z129:AC130"/>
    <mergeCell ref="AD127:AG127"/>
    <mergeCell ref="AH127:AK127"/>
    <mergeCell ref="AL127:AO127"/>
    <mergeCell ref="AP127:AS127"/>
    <mergeCell ref="A128:I128"/>
    <mergeCell ref="J128:L128"/>
    <mergeCell ref="M128:O128"/>
    <mergeCell ref="P128:T128"/>
    <mergeCell ref="U128:Y128"/>
    <mergeCell ref="Z128:AC128"/>
    <mergeCell ref="Z131:AC131"/>
    <mergeCell ref="AD131:AG131"/>
    <mergeCell ref="AH131:AK131"/>
    <mergeCell ref="AL131:AO131"/>
    <mergeCell ref="AP131:AS131"/>
    <mergeCell ref="A132:I132"/>
    <mergeCell ref="J132:L132"/>
    <mergeCell ref="M132:O132"/>
    <mergeCell ref="P132:T132"/>
    <mergeCell ref="U132:Y132"/>
    <mergeCell ref="AD129:AG130"/>
    <mergeCell ref="AH129:AK130"/>
    <mergeCell ref="AL129:AO130"/>
    <mergeCell ref="AP129:AS130"/>
    <mergeCell ref="A130:I130"/>
    <mergeCell ref="A131:I131"/>
    <mergeCell ref="J131:L131"/>
    <mergeCell ref="M131:O131"/>
    <mergeCell ref="P131:T131"/>
    <mergeCell ref="U131:Y131"/>
    <mergeCell ref="U134:AS134"/>
    <mergeCell ref="U135:Y136"/>
    <mergeCell ref="Z135:AC136"/>
    <mergeCell ref="AD135:AG136"/>
    <mergeCell ref="AH135:AK136"/>
    <mergeCell ref="AL135:AS135"/>
    <mergeCell ref="AL136:AO136"/>
    <mergeCell ref="AP136:AS136"/>
    <mergeCell ref="Z132:AC132"/>
    <mergeCell ref="AD132:AG132"/>
    <mergeCell ref="AH132:AK132"/>
    <mergeCell ref="AL132:AO132"/>
    <mergeCell ref="AP132:AS132"/>
    <mergeCell ref="A133:I136"/>
    <mergeCell ref="J133:L136"/>
    <mergeCell ref="M133:O136"/>
    <mergeCell ref="P133:AS133"/>
    <mergeCell ref="P134:T136"/>
    <mergeCell ref="Z140:AC141"/>
    <mergeCell ref="AD140:AG141"/>
    <mergeCell ref="AH140:AK141"/>
    <mergeCell ref="AL140:AO141"/>
    <mergeCell ref="AP140:AS141"/>
    <mergeCell ref="A141:I141"/>
    <mergeCell ref="Z139:AC139"/>
    <mergeCell ref="AD139:AG139"/>
    <mergeCell ref="AH139:AK139"/>
    <mergeCell ref="AL139:AO139"/>
    <mergeCell ref="AP139:AS139"/>
    <mergeCell ref="A140:I140"/>
    <mergeCell ref="J140:L141"/>
    <mergeCell ref="M140:O141"/>
    <mergeCell ref="P140:T141"/>
    <mergeCell ref="U140:Y141"/>
    <mergeCell ref="AD137:AG137"/>
    <mergeCell ref="AH137:AK137"/>
    <mergeCell ref="AL137:AO137"/>
    <mergeCell ref="AP137:AS137"/>
    <mergeCell ref="A138:AS138"/>
    <mergeCell ref="A139:I139"/>
    <mergeCell ref="J139:L139"/>
    <mergeCell ref="M139:O139"/>
    <mergeCell ref="P139:T139"/>
    <mergeCell ref="U139:Y139"/>
    <mergeCell ref="A137:I137"/>
    <mergeCell ref="J137:L137"/>
    <mergeCell ref="M137:O137"/>
    <mergeCell ref="P137:T137"/>
    <mergeCell ref="U137:Y137"/>
    <mergeCell ref="Z137:AC137"/>
    <mergeCell ref="AD143:AG144"/>
    <mergeCell ref="AH143:AK144"/>
    <mergeCell ref="AL143:AO144"/>
    <mergeCell ref="AP143:AS144"/>
    <mergeCell ref="A144:I144"/>
    <mergeCell ref="A145:I145"/>
    <mergeCell ref="J145:L145"/>
    <mergeCell ref="M145:O145"/>
    <mergeCell ref="P145:T145"/>
    <mergeCell ref="U145:Y145"/>
    <mergeCell ref="AD142:AG142"/>
    <mergeCell ref="AH142:AK142"/>
    <mergeCell ref="AL142:AO142"/>
    <mergeCell ref="AP142:AS142"/>
    <mergeCell ref="A143:I143"/>
    <mergeCell ref="J143:L144"/>
    <mergeCell ref="M143:O144"/>
    <mergeCell ref="P143:T144"/>
    <mergeCell ref="U143:Y144"/>
    <mergeCell ref="Z143:AC144"/>
    <mergeCell ref="A142:I142"/>
    <mergeCell ref="J142:L142"/>
    <mergeCell ref="M142:O142"/>
    <mergeCell ref="P142:T142"/>
    <mergeCell ref="U142:Y142"/>
    <mergeCell ref="Z142:AC142"/>
    <mergeCell ref="Z146:AC146"/>
    <mergeCell ref="AD146:AG146"/>
    <mergeCell ref="AH146:AK146"/>
    <mergeCell ref="AL146:AO146"/>
    <mergeCell ref="AP146:AS146"/>
    <mergeCell ref="A147:I147"/>
    <mergeCell ref="J147:L147"/>
    <mergeCell ref="M147:O147"/>
    <mergeCell ref="P147:T147"/>
    <mergeCell ref="U147:Y147"/>
    <mergeCell ref="Z145:AC145"/>
    <mergeCell ref="AD145:AG145"/>
    <mergeCell ref="AH145:AK145"/>
    <mergeCell ref="AL145:AO145"/>
    <mergeCell ref="AP145:AS145"/>
    <mergeCell ref="A146:I146"/>
    <mergeCell ref="J146:L146"/>
    <mergeCell ref="M146:O146"/>
    <mergeCell ref="P146:T146"/>
    <mergeCell ref="U146:Y146"/>
    <mergeCell ref="Z148:AC148"/>
    <mergeCell ref="AD148:AG148"/>
    <mergeCell ref="AH148:AK148"/>
    <mergeCell ref="AL148:AO148"/>
    <mergeCell ref="AP148:AS148"/>
    <mergeCell ref="A149:I149"/>
    <mergeCell ref="J149:L149"/>
    <mergeCell ref="M149:O149"/>
    <mergeCell ref="P149:T149"/>
    <mergeCell ref="U149:Y149"/>
    <mergeCell ref="Z147:AC147"/>
    <mergeCell ref="AD147:AG147"/>
    <mergeCell ref="AH147:AK147"/>
    <mergeCell ref="AL147:AO147"/>
    <mergeCell ref="AP147:AS147"/>
    <mergeCell ref="A148:I148"/>
    <mergeCell ref="J148:L148"/>
    <mergeCell ref="M148:O148"/>
    <mergeCell ref="P148:T148"/>
    <mergeCell ref="U148:Y148"/>
    <mergeCell ref="Z150:AC150"/>
    <mergeCell ref="AD150:AG150"/>
    <mergeCell ref="AH150:AK150"/>
    <mergeCell ref="AL150:AO150"/>
    <mergeCell ref="AP150:AS150"/>
    <mergeCell ref="A151:I151"/>
    <mergeCell ref="J151:L152"/>
    <mergeCell ref="M151:O152"/>
    <mergeCell ref="P151:T152"/>
    <mergeCell ref="U151:Y152"/>
    <mergeCell ref="Z149:AC149"/>
    <mergeCell ref="AD149:AG149"/>
    <mergeCell ref="AH149:AK149"/>
    <mergeCell ref="AL149:AO149"/>
    <mergeCell ref="AP149:AS149"/>
    <mergeCell ref="A150:I150"/>
    <mergeCell ref="J150:L150"/>
    <mergeCell ref="M150:O150"/>
    <mergeCell ref="P150:T150"/>
    <mergeCell ref="U150:Y150"/>
    <mergeCell ref="AD153:AG153"/>
    <mergeCell ref="AH153:AK153"/>
    <mergeCell ref="AL153:AO153"/>
    <mergeCell ref="AP153:AS153"/>
    <mergeCell ref="A154:I154"/>
    <mergeCell ref="J154:L154"/>
    <mergeCell ref="M154:O154"/>
    <mergeCell ref="P154:T154"/>
    <mergeCell ref="U154:Y154"/>
    <mergeCell ref="Z154:AC154"/>
    <mergeCell ref="A153:I153"/>
    <mergeCell ref="J153:L153"/>
    <mergeCell ref="M153:O153"/>
    <mergeCell ref="P153:T153"/>
    <mergeCell ref="U153:Y153"/>
    <mergeCell ref="Z153:AC153"/>
    <mergeCell ref="Z151:AC152"/>
    <mergeCell ref="AD151:AG152"/>
    <mergeCell ref="AH151:AK152"/>
    <mergeCell ref="AL151:AO152"/>
    <mergeCell ref="AP151:AS152"/>
    <mergeCell ref="A152:I152"/>
    <mergeCell ref="AD155:AG156"/>
    <mergeCell ref="AH155:AK156"/>
    <mergeCell ref="AL155:AO156"/>
    <mergeCell ref="AP155:AS156"/>
    <mergeCell ref="A156:I156"/>
    <mergeCell ref="A157:I157"/>
    <mergeCell ref="J157:L158"/>
    <mergeCell ref="M157:O158"/>
    <mergeCell ref="P157:T158"/>
    <mergeCell ref="U157:Y158"/>
    <mergeCell ref="AD154:AG154"/>
    <mergeCell ref="AH154:AK154"/>
    <mergeCell ref="AL154:AO154"/>
    <mergeCell ref="AP154:AS154"/>
    <mergeCell ref="A155:I155"/>
    <mergeCell ref="J155:L156"/>
    <mergeCell ref="M155:O156"/>
    <mergeCell ref="P155:T156"/>
    <mergeCell ref="U155:Y156"/>
    <mergeCell ref="Z155:AC156"/>
    <mergeCell ref="AD159:AG160"/>
    <mergeCell ref="AH159:AK160"/>
    <mergeCell ref="AL159:AO160"/>
    <mergeCell ref="AP159:AS160"/>
    <mergeCell ref="A160:I160"/>
    <mergeCell ref="A161:I161"/>
    <mergeCell ref="J161:L161"/>
    <mergeCell ref="M161:O161"/>
    <mergeCell ref="P161:T161"/>
    <mergeCell ref="U161:Y161"/>
    <mergeCell ref="A159:I159"/>
    <mergeCell ref="J159:L160"/>
    <mergeCell ref="M159:O160"/>
    <mergeCell ref="P159:T160"/>
    <mergeCell ref="U159:Y160"/>
    <mergeCell ref="Z159:AC160"/>
    <mergeCell ref="Z157:AC158"/>
    <mergeCell ref="AD157:AG158"/>
    <mergeCell ref="AH157:AK158"/>
    <mergeCell ref="AL157:AO158"/>
    <mergeCell ref="AP157:AS158"/>
    <mergeCell ref="A158:I158"/>
    <mergeCell ref="Z162:AC162"/>
    <mergeCell ref="AD162:AG162"/>
    <mergeCell ref="AH162:AK162"/>
    <mergeCell ref="AL162:AO162"/>
    <mergeCell ref="AP162:AS162"/>
    <mergeCell ref="A163:I163"/>
    <mergeCell ref="J163:L163"/>
    <mergeCell ref="M163:O163"/>
    <mergeCell ref="P163:T163"/>
    <mergeCell ref="U163:Y163"/>
    <mergeCell ref="Z161:AC161"/>
    <mergeCell ref="AD161:AG161"/>
    <mergeCell ref="AH161:AK161"/>
    <mergeCell ref="AL161:AO161"/>
    <mergeCell ref="AP161:AS161"/>
    <mergeCell ref="A162:I162"/>
    <mergeCell ref="J162:L162"/>
    <mergeCell ref="M162:O162"/>
    <mergeCell ref="P162:T162"/>
    <mergeCell ref="U162:Y162"/>
    <mergeCell ref="Z164:AC164"/>
    <mergeCell ref="AD164:AG164"/>
    <mergeCell ref="AH164:AK164"/>
    <mergeCell ref="AL164:AO164"/>
    <mergeCell ref="AP164:AS164"/>
    <mergeCell ref="A165:I165"/>
    <mergeCell ref="J165:L166"/>
    <mergeCell ref="M165:O166"/>
    <mergeCell ref="P165:T166"/>
    <mergeCell ref="U165:Y166"/>
    <mergeCell ref="Z163:AC163"/>
    <mergeCell ref="AD163:AG163"/>
    <mergeCell ref="AH163:AK163"/>
    <mergeCell ref="AL163:AO163"/>
    <mergeCell ref="AP163:AS163"/>
    <mergeCell ref="A164:I164"/>
    <mergeCell ref="J164:L164"/>
    <mergeCell ref="M164:O164"/>
    <mergeCell ref="P164:T164"/>
    <mergeCell ref="U164:Y164"/>
    <mergeCell ref="AD167:AG167"/>
    <mergeCell ref="AH167:AK167"/>
    <mergeCell ref="AL167:AO167"/>
    <mergeCell ref="AP167:AS167"/>
    <mergeCell ref="A168:I168"/>
    <mergeCell ref="J168:L168"/>
    <mergeCell ref="M168:O168"/>
    <mergeCell ref="P168:T168"/>
    <mergeCell ref="U168:Y168"/>
    <mergeCell ref="Z168:AC168"/>
    <mergeCell ref="A167:I167"/>
    <mergeCell ref="J167:L167"/>
    <mergeCell ref="M167:O167"/>
    <mergeCell ref="P167:T167"/>
    <mergeCell ref="U167:Y167"/>
    <mergeCell ref="Z167:AC167"/>
    <mergeCell ref="Z165:AC166"/>
    <mergeCell ref="AD165:AG166"/>
    <mergeCell ref="AH165:AK166"/>
    <mergeCell ref="AL165:AO166"/>
    <mergeCell ref="AP165:AS166"/>
    <mergeCell ref="A166:I166"/>
    <mergeCell ref="AD169:AG169"/>
    <mergeCell ref="AH169:AK169"/>
    <mergeCell ref="AL169:AO169"/>
    <mergeCell ref="AP169:AS169"/>
    <mergeCell ref="A170:I170"/>
    <mergeCell ref="J170:L171"/>
    <mergeCell ref="M170:O171"/>
    <mergeCell ref="P170:T171"/>
    <mergeCell ref="U170:Y171"/>
    <mergeCell ref="Z170:AC171"/>
    <mergeCell ref="AD168:AG168"/>
    <mergeCell ref="AH168:AK168"/>
    <mergeCell ref="AL168:AO168"/>
    <mergeCell ref="AP168:AS168"/>
    <mergeCell ref="A169:I169"/>
    <mergeCell ref="J169:L169"/>
    <mergeCell ref="M169:O169"/>
    <mergeCell ref="P169:T169"/>
    <mergeCell ref="U169:Y169"/>
    <mergeCell ref="Z169:AC169"/>
    <mergeCell ref="Z172:AC172"/>
    <mergeCell ref="AD172:AG172"/>
    <mergeCell ref="AH172:AK172"/>
    <mergeCell ref="AL172:AO172"/>
    <mergeCell ref="AP172:AS172"/>
    <mergeCell ref="A173:I173"/>
    <mergeCell ref="J173:L174"/>
    <mergeCell ref="M173:O174"/>
    <mergeCell ref="P173:T174"/>
    <mergeCell ref="U173:Y174"/>
    <mergeCell ref="AD170:AG171"/>
    <mergeCell ref="AH170:AK171"/>
    <mergeCell ref="AL170:AO171"/>
    <mergeCell ref="AP170:AS171"/>
    <mergeCell ref="A171:I171"/>
    <mergeCell ref="A172:I172"/>
    <mergeCell ref="J172:L172"/>
    <mergeCell ref="M172:O172"/>
    <mergeCell ref="P172:T172"/>
    <mergeCell ref="U172:Y172"/>
    <mergeCell ref="AD175:AG175"/>
    <mergeCell ref="AH175:AK175"/>
    <mergeCell ref="AL175:AO175"/>
    <mergeCell ref="AP175:AS175"/>
    <mergeCell ref="A176:I176"/>
    <mergeCell ref="J176:L176"/>
    <mergeCell ref="M176:O176"/>
    <mergeCell ref="P176:T176"/>
    <mergeCell ref="U176:Y176"/>
    <mergeCell ref="Z176:AC176"/>
    <mergeCell ref="A175:I175"/>
    <mergeCell ref="J175:L175"/>
    <mergeCell ref="M175:O175"/>
    <mergeCell ref="P175:T175"/>
    <mergeCell ref="U175:Y175"/>
    <mergeCell ref="Z175:AC175"/>
    <mergeCell ref="Z173:AC174"/>
    <mergeCell ref="AD173:AG174"/>
    <mergeCell ref="AH173:AK174"/>
    <mergeCell ref="AL173:AO174"/>
    <mergeCell ref="AP173:AS174"/>
    <mergeCell ref="A174:I174"/>
    <mergeCell ref="AD177:AG177"/>
    <mergeCell ref="AH177:AK177"/>
    <mergeCell ref="AL177:AO177"/>
    <mergeCell ref="AP177:AS177"/>
    <mergeCell ref="A178:I178"/>
    <mergeCell ref="J178:L179"/>
    <mergeCell ref="M178:O179"/>
    <mergeCell ref="P178:T179"/>
    <mergeCell ref="U178:Y179"/>
    <mergeCell ref="Z178:AC179"/>
    <mergeCell ref="AD176:AG176"/>
    <mergeCell ref="AH176:AK176"/>
    <mergeCell ref="AL176:AO176"/>
    <mergeCell ref="AP176:AS176"/>
    <mergeCell ref="A177:I177"/>
    <mergeCell ref="J177:L177"/>
    <mergeCell ref="M177:O177"/>
    <mergeCell ref="P177:T177"/>
    <mergeCell ref="U177:Y177"/>
    <mergeCell ref="Z177:AC177"/>
    <mergeCell ref="Z180:AC180"/>
    <mergeCell ref="AD180:AG180"/>
    <mergeCell ref="AH180:AK180"/>
    <mergeCell ref="AL180:AO180"/>
    <mergeCell ref="AP180:AS180"/>
    <mergeCell ref="A181:I181"/>
    <mergeCell ref="J181:L181"/>
    <mergeCell ref="M181:O181"/>
    <mergeCell ref="P181:T181"/>
    <mergeCell ref="U181:Y181"/>
    <mergeCell ref="AD178:AG179"/>
    <mergeCell ref="AH178:AK179"/>
    <mergeCell ref="AL178:AO179"/>
    <mergeCell ref="AP178:AS179"/>
    <mergeCell ref="A179:I179"/>
    <mergeCell ref="A180:I180"/>
    <mergeCell ref="J180:L180"/>
    <mergeCell ref="M180:O180"/>
    <mergeCell ref="P180:T180"/>
    <mergeCell ref="U180:Y180"/>
    <mergeCell ref="U183:AS183"/>
    <mergeCell ref="U184:Y185"/>
    <mergeCell ref="Z184:AC185"/>
    <mergeCell ref="AD184:AG185"/>
    <mergeCell ref="AH184:AK185"/>
    <mergeCell ref="AL184:AS184"/>
    <mergeCell ref="AL185:AO185"/>
    <mergeCell ref="AP185:AS185"/>
    <mergeCell ref="Z181:AC181"/>
    <mergeCell ref="AD181:AG181"/>
    <mergeCell ref="AH181:AK181"/>
    <mergeCell ref="AL181:AO181"/>
    <mergeCell ref="AP181:AS181"/>
    <mergeCell ref="A182:I185"/>
    <mergeCell ref="J182:L185"/>
    <mergeCell ref="M182:O185"/>
    <mergeCell ref="P182:AS182"/>
    <mergeCell ref="P183:T185"/>
    <mergeCell ref="Z189:AC190"/>
    <mergeCell ref="AD189:AG190"/>
    <mergeCell ref="AH189:AK190"/>
    <mergeCell ref="AL189:AO190"/>
    <mergeCell ref="AP189:AS190"/>
    <mergeCell ref="A190:I190"/>
    <mergeCell ref="Z188:AC188"/>
    <mergeCell ref="AD188:AG188"/>
    <mergeCell ref="AH188:AK188"/>
    <mergeCell ref="AL188:AO188"/>
    <mergeCell ref="AP188:AS188"/>
    <mergeCell ref="A189:I189"/>
    <mergeCell ref="J189:L190"/>
    <mergeCell ref="M189:O190"/>
    <mergeCell ref="P189:T190"/>
    <mergeCell ref="U189:Y190"/>
    <mergeCell ref="AD186:AG186"/>
    <mergeCell ref="AH186:AK186"/>
    <mergeCell ref="AL186:AO186"/>
    <mergeCell ref="AP186:AS186"/>
    <mergeCell ref="A187:AS187"/>
    <mergeCell ref="A188:I188"/>
    <mergeCell ref="J188:L188"/>
    <mergeCell ref="M188:O188"/>
    <mergeCell ref="P188:T188"/>
    <mergeCell ref="U188:Y188"/>
    <mergeCell ref="A186:I186"/>
    <mergeCell ref="J186:L186"/>
    <mergeCell ref="M186:O186"/>
    <mergeCell ref="P186:T186"/>
    <mergeCell ref="U186:Y186"/>
    <mergeCell ref="Z186:AC186"/>
    <mergeCell ref="AD192:AG193"/>
    <mergeCell ref="AH192:AK193"/>
    <mergeCell ref="AL192:AO193"/>
    <mergeCell ref="AP192:AS193"/>
    <mergeCell ref="A193:I193"/>
    <mergeCell ref="A194:I194"/>
    <mergeCell ref="J194:L194"/>
    <mergeCell ref="M194:O194"/>
    <mergeCell ref="P194:T194"/>
    <mergeCell ref="U194:Y194"/>
    <mergeCell ref="AD191:AG191"/>
    <mergeCell ref="AH191:AK191"/>
    <mergeCell ref="AL191:AO191"/>
    <mergeCell ref="AP191:AS191"/>
    <mergeCell ref="A192:I192"/>
    <mergeCell ref="J192:L193"/>
    <mergeCell ref="M192:O193"/>
    <mergeCell ref="P192:T193"/>
    <mergeCell ref="U192:Y193"/>
    <mergeCell ref="Z192:AC193"/>
    <mergeCell ref="A191:I191"/>
    <mergeCell ref="J191:L191"/>
    <mergeCell ref="M191:O191"/>
    <mergeCell ref="P191:T191"/>
    <mergeCell ref="U191:Y191"/>
    <mergeCell ref="Z191:AC191"/>
    <mergeCell ref="Z195:AC195"/>
    <mergeCell ref="AD195:AG195"/>
    <mergeCell ref="AH195:AK195"/>
    <mergeCell ref="AL195:AO195"/>
    <mergeCell ref="AP195:AS195"/>
    <mergeCell ref="A196:I196"/>
    <mergeCell ref="J196:L196"/>
    <mergeCell ref="M196:O196"/>
    <mergeCell ref="P196:T196"/>
    <mergeCell ref="U196:Y196"/>
    <mergeCell ref="Z194:AC194"/>
    <mergeCell ref="AD194:AG194"/>
    <mergeCell ref="AH194:AK194"/>
    <mergeCell ref="AL194:AO194"/>
    <mergeCell ref="AP194:AS194"/>
    <mergeCell ref="A195:I195"/>
    <mergeCell ref="J195:L195"/>
    <mergeCell ref="M195:O195"/>
    <mergeCell ref="P195:T195"/>
    <mergeCell ref="U195:Y195"/>
    <mergeCell ref="Z197:AC197"/>
    <mergeCell ref="AD197:AG197"/>
    <mergeCell ref="AH197:AK197"/>
    <mergeCell ref="AL197:AO197"/>
    <mergeCell ref="AP197:AS197"/>
    <mergeCell ref="A198:I198"/>
    <mergeCell ref="J198:L198"/>
    <mergeCell ref="M198:O198"/>
    <mergeCell ref="P198:T198"/>
    <mergeCell ref="U198:Y198"/>
    <mergeCell ref="Z196:AC196"/>
    <mergeCell ref="AD196:AG196"/>
    <mergeCell ref="AH196:AK196"/>
    <mergeCell ref="AL196:AO196"/>
    <mergeCell ref="AP196:AS196"/>
    <mergeCell ref="A197:I197"/>
    <mergeCell ref="J197:L197"/>
    <mergeCell ref="M197:O197"/>
    <mergeCell ref="P197:T197"/>
    <mergeCell ref="U197:Y197"/>
    <mergeCell ref="Z199:AC199"/>
    <mergeCell ref="AD199:AG199"/>
    <mergeCell ref="AH199:AK199"/>
    <mergeCell ref="AL199:AO199"/>
    <mergeCell ref="AP199:AS199"/>
    <mergeCell ref="A200:I200"/>
    <mergeCell ref="J200:L201"/>
    <mergeCell ref="M200:O201"/>
    <mergeCell ref="P200:T201"/>
    <mergeCell ref="U200:Y201"/>
    <mergeCell ref="Z198:AC198"/>
    <mergeCell ref="AD198:AG198"/>
    <mergeCell ref="AH198:AK198"/>
    <mergeCell ref="AL198:AO198"/>
    <mergeCell ref="AP198:AS198"/>
    <mergeCell ref="A199:I199"/>
    <mergeCell ref="J199:L199"/>
    <mergeCell ref="M199:O199"/>
    <mergeCell ref="P199:T199"/>
    <mergeCell ref="U199:Y199"/>
    <mergeCell ref="AD202:AG202"/>
    <mergeCell ref="AH202:AK202"/>
    <mergeCell ref="AL202:AO202"/>
    <mergeCell ref="AP202:AS202"/>
    <mergeCell ref="A203:I203"/>
    <mergeCell ref="J203:L203"/>
    <mergeCell ref="M203:O203"/>
    <mergeCell ref="P203:T203"/>
    <mergeCell ref="U203:Y203"/>
    <mergeCell ref="Z203:AC203"/>
    <mergeCell ref="A202:I202"/>
    <mergeCell ref="J202:L202"/>
    <mergeCell ref="M202:O202"/>
    <mergeCell ref="P202:T202"/>
    <mergeCell ref="U202:Y202"/>
    <mergeCell ref="Z202:AC202"/>
    <mergeCell ref="Z200:AC201"/>
    <mergeCell ref="AD200:AG201"/>
    <mergeCell ref="AH200:AK201"/>
    <mergeCell ref="AL200:AO201"/>
    <mergeCell ref="AP200:AS201"/>
    <mergeCell ref="A201:I201"/>
    <mergeCell ref="AD204:AG205"/>
    <mergeCell ref="AH204:AK205"/>
    <mergeCell ref="AL204:AO205"/>
    <mergeCell ref="AP204:AS205"/>
    <mergeCell ref="A205:I205"/>
    <mergeCell ref="A206:I206"/>
    <mergeCell ref="J206:L207"/>
    <mergeCell ref="M206:O207"/>
    <mergeCell ref="P206:T207"/>
    <mergeCell ref="U206:Y207"/>
    <mergeCell ref="AD203:AG203"/>
    <mergeCell ref="AH203:AK203"/>
    <mergeCell ref="AL203:AO203"/>
    <mergeCell ref="AP203:AS203"/>
    <mergeCell ref="A204:I204"/>
    <mergeCell ref="J204:L205"/>
    <mergeCell ref="M204:O205"/>
    <mergeCell ref="P204:T205"/>
    <mergeCell ref="U204:Y205"/>
    <mergeCell ref="Z204:AC205"/>
    <mergeCell ref="AD208:AG209"/>
    <mergeCell ref="AH208:AK209"/>
    <mergeCell ref="AL208:AO209"/>
    <mergeCell ref="AP208:AS209"/>
    <mergeCell ref="A209:I209"/>
    <mergeCell ref="A210:I210"/>
    <mergeCell ref="J210:L210"/>
    <mergeCell ref="M210:O210"/>
    <mergeCell ref="P210:T210"/>
    <mergeCell ref="U210:Y210"/>
    <mergeCell ref="A208:I208"/>
    <mergeCell ref="J208:L209"/>
    <mergeCell ref="M208:O209"/>
    <mergeCell ref="P208:T209"/>
    <mergeCell ref="U208:Y209"/>
    <mergeCell ref="Z208:AC209"/>
    <mergeCell ref="Z206:AC207"/>
    <mergeCell ref="AD206:AG207"/>
    <mergeCell ref="AH206:AK207"/>
    <mergeCell ref="AL206:AO207"/>
    <mergeCell ref="AP206:AS207"/>
    <mergeCell ref="A207:I207"/>
    <mergeCell ref="Z211:AC211"/>
    <mergeCell ref="AD211:AG211"/>
    <mergeCell ref="AH211:AK211"/>
    <mergeCell ref="AL211:AO211"/>
    <mergeCell ref="AP211:AS211"/>
    <mergeCell ref="A212:I212"/>
    <mergeCell ref="J212:L212"/>
    <mergeCell ref="M212:O212"/>
    <mergeCell ref="P212:T212"/>
    <mergeCell ref="U212:Y212"/>
    <mergeCell ref="Z210:AC210"/>
    <mergeCell ref="AD210:AG210"/>
    <mergeCell ref="AH210:AK210"/>
    <mergeCell ref="AL210:AO210"/>
    <mergeCell ref="AP210:AS210"/>
    <mergeCell ref="A211:I211"/>
    <mergeCell ref="J211:L211"/>
    <mergeCell ref="M211:O211"/>
    <mergeCell ref="P211:T211"/>
    <mergeCell ref="U211:Y211"/>
    <mergeCell ref="Z213:AC213"/>
    <mergeCell ref="AD213:AG213"/>
    <mergeCell ref="AH213:AK213"/>
    <mergeCell ref="AL213:AO213"/>
    <mergeCell ref="AP213:AS213"/>
    <mergeCell ref="A214:I214"/>
    <mergeCell ref="J214:L215"/>
    <mergeCell ref="M214:O215"/>
    <mergeCell ref="P214:T215"/>
    <mergeCell ref="U214:Y215"/>
    <mergeCell ref="Z212:AC212"/>
    <mergeCell ref="AD212:AG212"/>
    <mergeCell ref="AH212:AK212"/>
    <mergeCell ref="AL212:AO212"/>
    <mergeCell ref="AP212:AS212"/>
    <mergeCell ref="A213:I213"/>
    <mergeCell ref="J213:L213"/>
    <mergeCell ref="M213:O213"/>
    <mergeCell ref="P213:T213"/>
    <mergeCell ref="U213:Y213"/>
    <mergeCell ref="AD216:AG216"/>
    <mergeCell ref="AH216:AK216"/>
    <mergeCell ref="AL216:AO216"/>
    <mergeCell ref="AP216:AS216"/>
    <mergeCell ref="A217:I217"/>
    <mergeCell ref="J217:L217"/>
    <mergeCell ref="M217:O217"/>
    <mergeCell ref="P217:T217"/>
    <mergeCell ref="U217:Y217"/>
    <mergeCell ref="Z217:AC217"/>
    <mergeCell ref="A216:I216"/>
    <mergeCell ref="J216:L216"/>
    <mergeCell ref="M216:O216"/>
    <mergeCell ref="P216:T216"/>
    <mergeCell ref="U216:Y216"/>
    <mergeCell ref="Z216:AC216"/>
    <mergeCell ref="Z214:AC215"/>
    <mergeCell ref="AD214:AG215"/>
    <mergeCell ref="AH214:AK215"/>
    <mergeCell ref="AL214:AO215"/>
    <mergeCell ref="AP214:AS215"/>
    <mergeCell ref="A215:I215"/>
    <mergeCell ref="AD218:AG218"/>
    <mergeCell ref="AH218:AK218"/>
    <mergeCell ref="AL218:AO218"/>
    <mergeCell ref="AP218:AS218"/>
    <mergeCell ref="A219:I219"/>
    <mergeCell ref="J219:L220"/>
    <mergeCell ref="M219:O220"/>
    <mergeCell ref="P219:T220"/>
    <mergeCell ref="U219:Y220"/>
    <mergeCell ref="Z219:AC220"/>
    <mergeCell ref="AD217:AG217"/>
    <mergeCell ref="AH217:AK217"/>
    <mergeCell ref="AL217:AO217"/>
    <mergeCell ref="AP217:AS217"/>
    <mergeCell ref="A218:I218"/>
    <mergeCell ref="J218:L218"/>
    <mergeCell ref="M218:O218"/>
    <mergeCell ref="P218:T218"/>
    <mergeCell ref="U218:Y218"/>
    <mergeCell ref="Z218:AC218"/>
    <mergeCell ref="Z222:AC223"/>
    <mergeCell ref="AD222:AG223"/>
    <mergeCell ref="AH222:AK223"/>
    <mergeCell ref="AL222:AO223"/>
    <mergeCell ref="AP222:AS223"/>
    <mergeCell ref="A223:I223"/>
    <mergeCell ref="Z221:AC221"/>
    <mergeCell ref="AD221:AG221"/>
    <mergeCell ref="AH221:AK221"/>
    <mergeCell ref="AL221:AO221"/>
    <mergeCell ref="AP221:AS221"/>
    <mergeCell ref="A222:I222"/>
    <mergeCell ref="J222:L223"/>
    <mergeCell ref="M222:O223"/>
    <mergeCell ref="P222:T223"/>
    <mergeCell ref="U222:Y223"/>
    <mergeCell ref="AD219:AG220"/>
    <mergeCell ref="AH219:AK220"/>
    <mergeCell ref="AL219:AO220"/>
    <mergeCell ref="AP219:AS220"/>
    <mergeCell ref="A220:I220"/>
    <mergeCell ref="A221:I221"/>
    <mergeCell ref="J221:L221"/>
    <mergeCell ref="M221:O221"/>
    <mergeCell ref="P221:T221"/>
    <mergeCell ref="U221:Y221"/>
    <mergeCell ref="AD225:AG225"/>
    <mergeCell ref="AH225:AK225"/>
    <mergeCell ref="AL225:AO225"/>
    <mergeCell ref="AP225:AS225"/>
    <mergeCell ref="A226:I226"/>
    <mergeCell ref="J226:L226"/>
    <mergeCell ref="M226:O226"/>
    <mergeCell ref="P226:T226"/>
    <mergeCell ref="U226:Y226"/>
    <mergeCell ref="Z226:AC226"/>
    <mergeCell ref="AD224:AG224"/>
    <mergeCell ref="AH224:AK224"/>
    <mergeCell ref="AL224:AO224"/>
    <mergeCell ref="AP224:AS224"/>
    <mergeCell ref="A225:I225"/>
    <mergeCell ref="J225:L225"/>
    <mergeCell ref="M225:O225"/>
    <mergeCell ref="P225:T225"/>
    <mergeCell ref="U225:Y225"/>
    <mergeCell ref="Z225:AC225"/>
    <mergeCell ref="A224:I224"/>
    <mergeCell ref="J224:L224"/>
    <mergeCell ref="M224:O224"/>
    <mergeCell ref="P224:T224"/>
    <mergeCell ref="U224:Y224"/>
    <mergeCell ref="Z224:AC224"/>
    <mergeCell ref="AD227:AG228"/>
    <mergeCell ref="AH227:AK228"/>
    <mergeCell ref="AL227:AO228"/>
    <mergeCell ref="AP227:AS228"/>
    <mergeCell ref="A228:I228"/>
    <mergeCell ref="A229:I229"/>
    <mergeCell ref="J229:L229"/>
    <mergeCell ref="M229:O229"/>
    <mergeCell ref="P229:T229"/>
    <mergeCell ref="U229:Y229"/>
    <mergeCell ref="AD226:AG226"/>
    <mergeCell ref="AH226:AK226"/>
    <mergeCell ref="AL226:AO226"/>
    <mergeCell ref="AP226:AS226"/>
    <mergeCell ref="A227:I227"/>
    <mergeCell ref="J227:L228"/>
    <mergeCell ref="M227:O228"/>
    <mergeCell ref="P227:T228"/>
    <mergeCell ref="U227:Y228"/>
    <mergeCell ref="Z227:AC228"/>
    <mergeCell ref="AN232:AS232"/>
    <mergeCell ref="A233:AS233"/>
    <mergeCell ref="A234:AS234"/>
    <mergeCell ref="A235:AS235"/>
    <mergeCell ref="A236:AS236"/>
    <mergeCell ref="A238:AC238"/>
    <mergeCell ref="AD238:AG238"/>
    <mergeCell ref="AH238:AR238"/>
    <mergeCell ref="Z230:AC230"/>
    <mergeCell ref="AD230:AG230"/>
    <mergeCell ref="AH230:AK230"/>
    <mergeCell ref="AL230:AO230"/>
    <mergeCell ref="AP230:AS230"/>
    <mergeCell ref="Z229:AC229"/>
    <mergeCell ref="AD229:AG229"/>
    <mergeCell ref="AH229:AK229"/>
    <mergeCell ref="AL229:AO229"/>
    <mergeCell ref="AP229:AS229"/>
    <mergeCell ref="A230:I230"/>
    <mergeCell ref="J230:L230"/>
    <mergeCell ref="M230:O230"/>
    <mergeCell ref="P230:T230"/>
    <mergeCell ref="U230:Y230"/>
    <mergeCell ref="A239:AC239"/>
    <mergeCell ref="AD239:AG239"/>
    <mergeCell ref="AH239:AR239"/>
    <mergeCell ref="A240:AC240"/>
    <mergeCell ref="AD240:AG240"/>
    <mergeCell ref="AH240:AR240"/>
    <mergeCell ref="A245:AC245"/>
    <mergeCell ref="AD245:AG245"/>
    <mergeCell ref="AH245:AR245"/>
    <mergeCell ref="AN247:AS247"/>
    <mergeCell ref="A248:AS248"/>
    <mergeCell ref="A250:AC250"/>
    <mergeCell ref="AD250:AG250"/>
    <mergeCell ref="AH250:AR250"/>
    <mergeCell ref="A253:AC253"/>
    <mergeCell ref="AD253:AG253"/>
    <mergeCell ref="AH253:AR253"/>
    <mergeCell ref="AH251:AR251"/>
    <mergeCell ref="A252:AC252"/>
    <mergeCell ref="AD252:AG252"/>
    <mergeCell ref="AH252:AR252"/>
    <mergeCell ref="A255:AC255"/>
    <mergeCell ref="AD255:AG255"/>
    <mergeCell ref="AH255:AR255"/>
    <mergeCell ref="A243:AC243"/>
    <mergeCell ref="AD243:AG243"/>
    <mergeCell ref="AH243:AR243"/>
    <mergeCell ref="A244:AC244"/>
    <mergeCell ref="AD244:AG244"/>
    <mergeCell ref="AH244:AR244"/>
    <mergeCell ref="A241:AC241"/>
    <mergeCell ref="AD241:AG241"/>
    <mergeCell ref="AH241:AR241"/>
    <mergeCell ref="A242:AC242"/>
    <mergeCell ref="AD242:AG242"/>
    <mergeCell ref="AH242:AR242"/>
    <mergeCell ref="A258:AC258"/>
    <mergeCell ref="AD258:AG258"/>
    <mergeCell ref="AH258:AR258"/>
    <mergeCell ref="A254:AC254"/>
    <mergeCell ref="AD254:AG254"/>
    <mergeCell ref="AH254:AR254"/>
    <mergeCell ref="A251:AC251"/>
    <mergeCell ref="AD251:AG251"/>
    <mergeCell ref="AD272:AJ272"/>
    <mergeCell ref="N276:T276"/>
    <mergeCell ref="AD276:AJ276"/>
    <mergeCell ref="A256:AC256"/>
    <mergeCell ref="AD256:AG256"/>
    <mergeCell ref="AH256:AR256"/>
    <mergeCell ref="A260:AC260"/>
    <mergeCell ref="AD260:AG260"/>
    <mergeCell ref="AH260:AR260"/>
    <mergeCell ref="A261:AC261"/>
    <mergeCell ref="AD261:AG261"/>
    <mergeCell ref="AH261:AR261"/>
    <mergeCell ref="A262:AC262"/>
    <mergeCell ref="AD262:AG262"/>
    <mergeCell ref="AH262:AR262"/>
    <mergeCell ref="A263:AC263"/>
    <mergeCell ref="AD263:AG263"/>
    <mergeCell ref="AH263:AR263"/>
    <mergeCell ref="AD267:AJ267"/>
    <mergeCell ref="R269:S269"/>
    <mergeCell ref="A257:AC257"/>
    <mergeCell ref="AD257:AG257"/>
    <mergeCell ref="AH257:AR257"/>
    <mergeCell ref="A259:AC259"/>
    <mergeCell ref="AD259:AG259"/>
    <mergeCell ref="AH259:AR259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ПФХД стр.1</vt:lpstr>
      <vt:lpstr>ПФХД стр.2</vt:lpstr>
      <vt:lpstr>ПФХД стр.3</vt:lpstr>
      <vt:lpstr>ПФХД стр.4</vt:lpstr>
      <vt:lpstr>ПФХД стр.5</vt:lpstr>
      <vt:lpstr>ПФХД стр.6</vt:lpstr>
      <vt:lpstr>'ПФХД стр.1'!Область_печати</vt:lpstr>
      <vt:lpstr>'ПФХД стр.2'!Область_печати</vt:lpstr>
      <vt:lpstr>'ПФХД стр.3'!Область_печати</vt:lpstr>
      <vt:lpstr>'ПФХД стр.4'!Область_печати</vt:lpstr>
      <vt:lpstr>'ПФХД стр.5'!Область_печати</vt:lpstr>
      <vt:lpstr>'ПФХД стр.6'!Область_печати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Владимировна Жилина</dc:creator>
  <cp:lastModifiedBy>Наталья Анатольевна Зимина</cp:lastModifiedBy>
  <cp:lastPrinted>2017-12-22T04:08:06Z</cp:lastPrinted>
  <dcterms:created xsi:type="dcterms:W3CDTF">2016-07-28T08:45:23Z</dcterms:created>
  <dcterms:modified xsi:type="dcterms:W3CDTF">2018-01-09T04:47:36Z</dcterms:modified>
</cp:coreProperties>
</file>